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1400" windowHeight="13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<sst xmlns="http://schemas.openxmlformats.org/spreadsheetml/2006/main" count="216" uniqueCount="145">
  <si>
    <t>group has been working on negative account balance, no funding for visioning sessions (similar to retreats, low priority for that cost per person</t>
  </si>
  <si>
    <t>transportation and food to guidelines</t>
  </si>
  <si>
    <t>travel cut (since already funded beyond guideline during Spring I), capital for shared studio use, publicity/video cut for now (need more details, breakdown, come back during appeals)</t>
  </si>
  <si>
    <t>CPW lower priority, request high but will mostly fund</t>
  </si>
  <si>
    <t>space limitations, no board transition event</t>
  </si>
  <si>
    <t>provide feedback about fundraiser</t>
  </si>
  <si>
    <t>discuss outside of normal cycle</t>
  </si>
  <si>
    <t>food requests excessive</t>
  </si>
  <si>
    <t>no babysitting</t>
  </si>
  <si>
    <t>no funding for fundraiser</t>
  </si>
  <si>
    <t>no projector (needs further discussion, come back during appeals)</t>
  </si>
  <si>
    <t>no Infinite Display</t>
  </si>
  <si>
    <t>no cash box</t>
  </si>
  <si>
    <t>can't fund CD P&amp;P to this extent regularly</t>
  </si>
  <si>
    <t>booklet funding only infrequently</t>
  </si>
  <si>
    <t>negative account balance plan in place, weekly meeting food low priority, please prioritize events and consider reducing food costs ($5/person suggested subsidy</t>
  </si>
  <si>
    <t>not currently a funded student group</t>
  </si>
  <si>
    <t>negative account balance, no plan in place</t>
  </si>
  <si>
    <t>NUMBER OF GROUPS</t>
  </si>
  <si>
    <t>TOTALS</t>
  </si>
  <si>
    <t>AVG</t>
  </si>
  <si>
    <t>MED</t>
  </si>
  <si>
    <t>director partially cut (match spring I, still over guideline), event to LEF</t>
  </si>
  <si>
    <t>6-0-0</t>
  </si>
  <si>
    <t>7-0-0</t>
  </si>
  <si>
    <t>7-0-1</t>
  </si>
  <si>
    <t>8-0-0</t>
  </si>
  <si>
    <t>8-0-1</t>
  </si>
  <si>
    <t>8-1-0</t>
  </si>
  <si>
    <t>9-0-0</t>
  </si>
  <si>
    <t>6-0-1</t>
  </si>
  <si>
    <t>zero</t>
  </si>
  <si>
    <t>slate: 6-0-0</t>
  </si>
  <si>
    <t>zero-slate</t>
  </si>
  <si>
    <t>acct #</t>
  </si>
  <si>
    <t>group name</t>
  </si>
  <si>
    <t>vote</t>
  </si>
  <si>
    <t>notes</t>
  </si>
  <si>
    <t>Asian American Association</t>
  </si>
  <si>
    <t>Brain Trust</t>
  </si>
  <si>
    <t>memberhsip issues</t>
  </si>
  <si>
    <t>account negative, no clear effort to resolve</t>
  </si>
  <si>
    <t>account negative, no budget report on file with SAO</t>
  </si>
  <si>
    <t>FINBOARD SPRING II 2011 ALLOCATIONS</t>
  </si>
  <si>
    <t>need further discussion about possibility of going on trip with subsidy not full funding</t>
  </si>
  <si>
    <t>account negative, no explanation</t>
  </si>
  <si>
    <t>received this funding during Spring I</t>
  </si>
  <si>
    <t>This is beyond the scale that we can fund, particularly $4000 in lighting for an event that brings in $5000 in ticket sales. Options include: applying to LEF, using main account, trimming expenses, or come back for Finboard appeals.</t>
  </si>
  <si>
    <t>incomplete application (no full budget or defense), space issues</t>
  </si>
  <si>
    <t>concerns about space and capital being stored off-site.  Generally willing to fund, please come back to speak to Finboard during appeals</t>
  </si>
  <si>
    <t>beyond the scale of Finboard, LEF would be more appropriate.  Also consider trying to get participating schools to contribute</t>
  </si>
  <si>
    <t>more income than spending, event to LEF</t>
  </si>
  <si>
    <t>need to give complete budget; space issues with regards to capital, come back to appeals to discuss further</t>
  </si>
  <si>
    <t>end of term dinner cut, low priority at such a high price</t>
  </si>
  <si>
    <t>do not fund raffle prizes, do not fund Infinite Display</t>
  </si>
  <si>
    <t>no fundraiser</t>
  </si>
  <si>
    <t>instructor guideline applied, no Infinite Display/Tech ads</t>
  </si>
  <si>
    <t>travel to guidelines</t>
  </si>
  <si>
    <t>reduced food, only spring GBMs, not food for all film series</t>
  </si>
  <si>
    <t>no space</t>
  </si>
  <si>
    <t>no Infinite Display, $150 food/event for smaller events</t>
  </si>
  <si>
    <t>need more detailed attendance numbers, info on other sources of funds</t>
  </si>
  <si>
    <t>posters/printing to guideline, open meating food cut, can come back to appeals to explain why more than the $1000 from Spring I is needed.</t>
  </si>
  <si>
    <t>AIRMUN</t>
  </si>
  <si>
    <t>African Students Association</t>
  </si>
  <si>
    <t>total</t>
  </si>
  <si>
    <t>Amnesty International</t>
  </si>
  <si>
    <t>%</t>
  </si>
  <si>
    <t>Assassins' Guild</t>
  </si>
  <si>
    <t>Imobilare</t>
  </si>
  <si>
    <t>Intervarsity</t>
  </si>
  <si>
    <t>Go Club</t>
  </si>
  <si>
    <t>OrigaMIT</t>
  </si>
  <si>
    <t>Palestine</t>
  </si>
  <si>
    <t>Asian Christian Fellowship</t>
  </si>
  <si>
    <t>Best Buddies</t>
  </si>
  <si>
    <t>La Union Chicana por Aztlan</t>
  </si>
  <si>
    <t>Caribbean Club</t>
  </si>
  <si>
    <t>Society of Hispanic Professional Engineers</t>
  </si>
  <si>
    <t>Alpha Phi Alpha Fraternity Inc.</t>
  </si>
  <si>
    <t>Alternative Spring Break</t>
  </si>
  <si>
    <t>Campus Crusade for Christ</t>
  </si>
  <si>
    <t>Cross Products</t>
  </si>
  <si>
    <t>GaMIT</t>
  </si>
  <si>
    <t>Gilbert and Sullivan</t>
  </si>
  <si>
    <t>Hillel</t>
  </si>
  <si>
    <t>Hindu Students Council</t>
  </si>
  <si>
    <t>Korean Students Association</t>
  </si>
  <si>
    <t>Mocha Moves</t>
  </si>
  <si>
    <t>South Asian American Students</t>
  </si>
  <si>
    <t>Students for the Exploration and Development of Space (SEDS)</t>
  </si>
  <si>
    <t>Strategic Games Society</t>
  </si>
  <si>
    <t>Techiya</t>
  </si>
  <si>
    <t>Science Fiction Society, MIT</t>
  </si>
  <si>
    <t>Shakespeare Ensemble</t>
  </si>
  <si>
    <t>EASE</t>
  </si>
  <si>
    <t>Lab for Chocolate Science</t>
  </si>
  <si>
    <t>mitBEEF</t>
  </si>
  <si>
    <t>Baptist Student Fellowship</t>
  </si>
  <si>
    <t>Nigerian Students Association</t>
  </si>
  <si>
    <t>Mentor Connection</t>
  </si>
  <si>
    <t>Bhakti Yoga</t>
  </si>
  <si>
    <t>Global Poverty Initiave</t>
  </si>
  <si>
    <t>Ridonkulous</t>
  </si>
  <si>
    <t>China Care</t>
  </si>
  <si>
    <t>China Development Initiative</t>
  </si>
  <si>
    <t>Southeast Asian Service Leadership Network (SEALNet@MIT)</t>
  </si>
  <si>
    <t>Universities Allied for Essential Medicine</t>
  </si>
  <si>
    <t>Live Music Connection</t>
  </si>
  <si>
    <t>Asian Dance Team</t>
  </si>
  <si>
    <t>Komaza</t>
  </si>
  <si>
    <t>NOBCChE-MIT</t>
  </si>
  <si>
    <t>Joint Theatre Groups</t>
  </si>
  <si>
    <t>Chinese Ensemble</t>
  </si>
  <si>
    <t>Anime</t>
  </si>
  <si>
    <t>Atheists, Agnostics, and Humanists</t>
  </si>
  <si>
    <t>Bhangra</t>
  </si>
  <si>
    <t>Casino Rueda Group</t>
  </si>
  <si>
    <t>Caving Club</t>
  </si>
  <si>
    <t>Dance Troupe</t>
  </si>
  <si>
    <t>Debate Team</t>
  </si>
  <si>
    <t>Flying Club</t>
  </si>
  <si>
    <t>Gospel Choir</t>
  </si>
  <si>
    <t>Hawaii Club</t>
  </si>
  <si>
    <t>Logarhythms</t>
  </si>
  <si>
    <t>Muses</t>
  </si>
  <si>
    <t>Pro-Life</t>
  </si>
  <si>
    <t>Protestant Student Community</t>
  </si>
  <si>
    <t>Quidditch</t>
  </si>
  <si>
    <t>Quizbowl</t>
  </si>
  <si>
    <t>Starleague</t>
  </si>
  <si>
    <t>Students for Israel</t>
  </si>
  <si>
    <t>Syncopasian</t>
  </si>
  <si>
    <t>Traditional Medicine Society</t>
  </si>
  <si>
    <t>Undergraduate Biochemistry Association</t>
  </si>
  <si>
    <t>operations</t>
  </si>
  <si>
    <t>capital</t>
  </si>
  <si>
    <t>events</t>
  </si>
  <si>
    <t>publicity</t>
  </si>
  <si>
    <t>ask</t>
  </si>
  <si>
    <t>got</t>
  </si>
  <si>
    <t>non-funded student group</t>
  </si>
  <si>
    <t>Asian Baptist Student Koinonia</t>
  </si>
  <si>
    <t>Association of Taiwanese Students</t>
  </si>
  <si>
    <t>Latter Day Saint Student Association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</si>
</sst>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5.4"/>
      <color indexed="12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4" xfId="19" applyFont="1" applyFill="1" applyBorder="1" applyAlignment="1" applyProtection="1">
      <alignment wrapText="1"/>
      <protection/>
    </xf>
    <xf numFmtId="0" fontId="0" fillId="0" borderId="5" xfId="0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0" fontId="7" fillId="3" borderId="4" xfId="19" applyFont="1" applyFill="1" applyBorder="1" applyAlignment="1" applyProtection="1">
      <alignment wrapText="1"/>
      <protection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7" xfId="0" applyNumberFormat="1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14" fontId="0" fillId="3" borderId="4" xfId="0" applyNumberFormat="1" applyFont="1" applyFill="1" applyBorder="1" applyAlignment="1" quotePrefix="1">
      <alignment/>
    </xf>
    <xf numFmtId="14" fontId="0" fillId="3" borderId="7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3" borderId="8" xfId="0" applyFont="1" applyFill="1" applyBorder="1" applyAlignment="1">
      <alignment/>
    </xf>
    <xf numFmtId="0" fontId="7" fillId="3" borderId="8" xfId="19" applyFont="1" applyFill="1" applyBorder="1" applyAlignment="1" applyProtection="1">
      <alignment wrapText="1"/>
      <protection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6"/>
  <sheetViews>
    <sheetView tabSelected="1" zoomScale="70" zoomScaleNormal="70" workbookViewId="0" topLeftCell="A64">
      <selection activeCell="N64" sqref="N64"/>
    </sheetView>
  </sheetViews>
  <sheetFormatPr defaultColWidth="8.8515625" defaultRowHeight="15"/>
  <cols>
    <col min="1" max="1" width="62.140625" style="0" bestFit="1" customWidth="1"/>
    <col min="2" max="2" width="10.00390625" style="0" bestFit="1" customWidth="1"/>
    <col min="3" max="3" width="7.421875" style="0" bestFit="1" customWidth="1"/>
    <col min="4" max="4" width="9.421875" style="0" bestFit="1" customWidth="1"/>
    <col min="5" max="5" width="7.7109375" style="0" bestFit="1" customWidth="1"/>
    <col min="6" max="6" width="6.28125" style="0" bestFit="1" customWidth="1"/>
    <col min="7" max="9" width="7.421875" style="0" bestFit="1" customWidth="1"/>
    <col min="10" max="10" width="6.28125" style="0" bestFit="1" customWidth="1"/>
    <col min="11" max="11" width="8.7109375" style="0" customWidth="1"/>
    <col min="12" max="12" width="8.7109375" style="0" bestFit="1" customWidth="1"/>
    <col min="13" max="13" width="9.140625" style="0" customWidth="1"/>
    <col min="14" max="14" width="12.421875" style="0" customWidth="1"/>
    <col min="15" max="15" width="61.140625" style="6" customWidth="1"/>
  </cols>
  <sheetData>
    <row r="1" spans="1:15" ht="19.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4"/>
    </row>
    <row r="4" spans="1:15" ht="18">
      <c r="A4" s="66" t="s">
        <v>35</v>
      </c>
      <c r="B4" s="65" t="s">
        <v>34</v>
      </c>
      <c r="C4" s="68" t="s">
        <v>135</v>
      </c>
      <c r="D4" s="69"/>
      <c r="E4" s="68" t="s">
        <v>136</v>
      </c>
      <c r="F4" s="69"/>
      <c r="G4" s="68" t="s">
        <v>137</v>
      </c>
      <c r="H4" s="69"/>
      <c r="I4" s="68" t="s">
        <v>138</v>
      </c>
      <c r="J4" s="69"/>
      <c r="K4" s="68" t="s">
        <v>65</v>
      </c>
      <c r="L4" s="70"/>
      <c r="M4" s="69"/>
      <c r="N4" s="65" t="s">
        <v>36</v>
      </c>
      <c r="O4" s="62" t="s">
        <v>37</v>
      </c>
    </row>
    <row r="5" spans="1:15" ht="18">
      <c r="A5" s="67"/>
      <c r="B5" s="65"/>
      <c r="C5" s="7" t="s">
        <v>139</v>
      </c>
      <c r="D5" s="8" t="s">
        <v>140</v>
      </c>
      <c r="E5" s="9" t="s">
        <v>139</v>
      </c>
      <c r="F5" s="8" t="s">
        <v>140</v>
      </c>
      <c r="G5" s="9" t="s">
        <v>139</v>
      </c>
      <c r="H5" s="8" t="s">
        <v>140</v>
      </c>
      <c r="I5" s="9" t="s">
        <v>139</v>
      </c>
      <c r="J5" s="8" t="s">
        <v>140</v>
      </c>
      <c r="K5" s="9" t="s">
        <v>139</v>
      </c>
      <c r="L5" s="9" t="s">
        <v>140</v>
      </c>
      <c r="M5" s="8" t="s">
        <v>67</v>
      </c>
      <c r="N5" s="65"/>
      <c r="O5" s="63"/>
    </row>
    <row r="6" spans="1:15" ht="13.5">
      <c r="A6" s="25" t="s">
        <v>64</v>
      </c>
      <c r="B6" s="26">
        <v>2720006</v>
      </c>
      <c r="C6" s="27">
        <v>0</v>
      </c>
      <c r="D6" s="28">
        <v>0</v>
      </c>
      <c r="E6" s="27">
        <v>0</v>
      </c>
      <c r="F6" s="28">
        <v>0</v>
      </c>
      <c r="G6" s="27">
        <v>1536</v>
      </c>
      <c r="H6" s="28">
        <v>1436</v>
      </c>
      <c r="I6" s="27">
        <v>90</v>
      </c>
      <c r="J6" s="29">
        <v>90</v>
      </c>
      <c r="K6" s="27">
        <f aca="true" t="shared" si="0" ref="K6:K37">SUM(C6,E6,G6,I6)</f>
        <v>1626</v>
      </c>
      <c r="L6" s="27">
        <f aca="true" t="shared" si="1" ref="L6:L37">SUM(D6,F6,H6,J6)</f>
        <v>1526</v>
      </c>
      <c r="M6" s="29">
        <f aca="true" t="shared" si="2" ref="M6:M37">L6/K6*100</f>
        <v>93.84993849938499</v>
      </c>
      <c r="N6" s="25" t="s">
        <v>32</v>
      </c>
      <c r="O6" s="30"/>
    </row>
    <row r="7" spans="1:15" ht="13.5">
      <c r="A7" s="10" t="s">
        <v>63</v>
      </c>
      <c r="B7" s="23">
        <v>2720191</v>
      </c>
      <c r="C7" s="11">
        <v>0</v>
      </c>
      <c r="D7" s="12">
        <v>0</v>
      </c>
      <c r="E7" s="11">
        <v>0</v>
      </c>
      <c r="F7" s="12">
        <v>0</v>
      </c>
      <c r="G7" s="11">
        <v>250</v>
      </c>
      <c r="H7" s="12">
        <v>250</v>
      </c>
      <c r="I7" s="11">
        <v>0</v>
      </c>
      <c r="J7" s="14">
        <v>0</v>
      </c>
      <c r="K7" s="11">
        <f t="shared" si="0"/>
        <v>250</v>
      </c>
      <c r="L7" s="11">
        <f t="shared" si="1"/>
        <v>250</v>
      </c>
      <c r="M7" s="14">
        <f t="shared" si="2"/>
        <v>100</v>
      </c>
      <c r="N7" s="15" t="s">
        <v>32</v>
      </c>
      <c r="O7" s="16"/>
    </row>
    <row r="8" spans="1:15" ht="13.5">
      <c r="A8" s="25" t="s">
        <v>79</v>
      </c>
      <c r="B8" s="26">
        <v>2720015</v>
      </c>
      <c r="C8" s="31">
        <v>0</v>
      </c>
      <c r="D8" s="28">
        <v>0</v>
      </c>
      <c r="E8" s="31">
        <v>50</v>
      </c>
      <c r="F8" s="28">
        <v>0</v>
      </c>
      <c r="G8" s="31">
        <v>0</v>
      </c>
      <c r="H8" s="28">
        <v>0</v>
      </c>
      <c r="I8" s="31">
        <v>50</v>
      </c>
      <c r="J8" s="29">
        <v>0</v>
      </c>
      <c r="K8" s="27">
        <f t="shared" si="0"/>
        <v>100</v>
      </c>
      <c r="L8" s="27">
        <f t="shared" si="1"/>
        <v>0</v>
      </c>
      <c r="M8" s="29">
        <f t="shared" si="2"/>
        <v>0</v>
      </c>
      <c r="N8" s="25" t="s">
        <v>33</v>
      </c>
      <c r="O8" s="30" t="s">
        <v>40</v>
      </c>
    </row>
    <row r="9" spans="1:15" ht="13.5">
      <c r="A9" s="10" t="s">
        <v>80</v>
      </c>
      <c r="B9" s="23">
        <v>2720021</v>
      </c>
      <c r="C9" s="24">
        <v>0</v>
      </c>
      <c r="D9" s="12">
        <v>0</v>
      </c>
      <c r="E9" s="24">
        <v>120</v>
      </c>
      <c r="F9" s="12">
        <v>0</v>
      </c>
      <c r="G9" s="24">
        <v>360</v>
      </c>
      <c r="H9" s="12">
        <v>360</v>
      </c>
      <c r="I9" s="24">
        <v>70</v>
      </c>
      <c r="J9" s="14">
        <v>70</v>
      </c>
      <c r="K9" s="11">
        <f t="shared" si="0"/>
        <v>550</v>
      </c>
      <c r="L9" s="11">
        <f t="shared" si="1"/>
        <v>430</v>
      </c>
      <c r="M9" s="14">
        <f t="shared" si="2"/>
        <v>78.18181818181819</v>
      </c>
      <c r="N9" s="15" t="s">
        <v>23</v>
      </c>
      <c r="O9" s="16" t="s">
        <v>5</v>
      </c>
    </row>
    <row r="10" spans="1:15" ht="13.5">
      <c r="A10" s="25" t="s">
        <v>66</v>
      </c>
      <c r="B10" s="25">
        <v>272023</v>
      </c>
      <c r="C10" s="27">
        <v>510</v>
      </c>
      <c r="D10" s="28">
        <v>510</v>
      </c>
      <c r="E10" s="27">
        <v>0</v>
      </c>
      <c r="F10" s="28">
        <v>0</v>
      </c>
      <c r="G10" s="27">
        <v>300</v>
      </c>
      <c r="H10" s="28">
        <v>300</v>
      </c>
      <c r="I10" s="27">
        <v>160</v>
      </c>
      <c r="J10" s="29">
        <v>160</v>
      </c>
      <c r="K10" s="27">
        <f t="shared" si="0"/>
        <v>970</v>
      </c>
      <c r="L10" s="27">
        <f t="shared" si="1"/>
        <v>970</v>
      </c>
      <c r="M10" s="29">
        <f t="shared" si="2"/>
        <v>100</v>
      </c>
      <c r="N10" s="25" t="s">
        <v>32</v>
      </c>
      <c r="O10" s="30"/>
    </row>
    <row r="11" spans="1:15" ht="33" customHeight="1">
      <c r="A11" s="10" t="s">
        <v>114</v>
      </c>
      <c r="B11" s="23">
        <v>2720025</v>
      </c>
      <c r="C11" s="24">
        <v>70</v>
      </c>
      <c r="D11" s="12">
        <v>70</v>
      </c>
      <c r="E11" s="24">
        <v>2920</v>
      </c>
      <c r="F11" s="12">
        <v>20</v>
      </c>
      <c r="G11" s="24">
        <v>655</v>
      </c>
      <c r="H11" s="12">
        <v>655</v>
      </c>
      <c r="I11" s="24">
        <v>60</v>
      </c>
      <c r="J11" s="14">
        <v>60</v>
      </c>
      <c r="K11" s="11">
        <f t="shared" si="0"/>
        <v>3705</v>
      </c>
      <c r="L11" s="11">
        <f t="shared" si="1"/>
        <v>805</v>
      </c>
      <c r="M11" s="14">
        <f t="shared" si="2"/>
        <v>21.727395411605936</v>
      </c>
      <c r="N11" s="15" t="s">
        <v>23</v>
      </c>
      <c r="O11" s="16" t="s">
        <v>52</v>
      </c>
    </row>
    <row r="12" spans="1:15" ht="13.5">
      <c r="A12" s="25" t="s">
        <v>38</v>
      </c>
      <c r="B12" s="26">
        <v>2720432</v>
      </c>
      <c r="C12" s="27">
        <v>68</v>
      </c>
      <c r="D12" s="28">
        <v>68</v>
      </c>
      <c r="E12" s="27">
        <v>0</v>
      </c>
      <c r="F12" s="28">
        <v>0</v>
      </c>
      <c r="G12" s="27">
        <v>630</v>
      </c>
      <c r="H12" s="28">
        <v>630</v>
      </c>
      <c r="I12" s="27">
        <v>100</v>
      </c>
      <c r="J12" s="29">
        <v>100</v>
      </c>
      <c r="K12" s="27">
        <f t="shared" si="0"/>
        <v>798</v>
      </c>
      <c r="L12" s="27">
        <f t="shared" si="1"/>
        <v>798</v>
      </c>
      <c r="M12" s="29">
        <f t="shared" si="2"/>
        <v>100</v>
      </c>
      <c r="N12" s="25" t="s">
        <v>32</v>
      </c>
      <c r="O12" s="30"/>
    </row>
    <row r="13" spans="1:15" ht="13.5">
      <c r="A13" s="10" t="s">
        <v>142</v>
      </c>
      <c r="B13" s="23">
        <v>2720027</v>
      </c>
      <c r="C13" s="11">
        <v>210</v>
      </c>
      <c r="D13" s="12">
        <v>210</v>
      </c>
      <c r="E13" s="11">
        <v>0</v>
      </c>
      <c r="F13" s="12">
        <v>0</v>
      </c>
      <c r="G13" s="11">
        <v>230</v>
      </c>
      <c r="H13" s="12">
        <v>230</v>
      </c>
      <c r="I13" s="11">
        <v>400</v>
      </c>
      <c r="J13" s="14">
        <v>400</v>
      </c>
      <c r="K13" s="11">
        <f t="shared" si="0"/>
        <v>840</v>
      </c>
      <c r="L13" s="11">
        <f t="shared" si="1"/>
        <v>840</v>
      </c>
      <c r="M13" s="14">
        <f t="shared" si="2"/>
        <v>100</v>
      </c>
      <c r="N13" s="15" t="s">
        <v>32</v>
      </c>
      <c r="O13" s="16"/>
    </row>
    <row r="14" spans="1:15" ht="13.5">
      <c r="A14" s="25" t="s">
        <v>74</v>
      </c>
      <c r="B14" s="26">
        <v>2720166</v>
      </c>
      <c r="C14" s="27">
        <v>25</v>
      </c>
      <c r="D14" s="28">
        <v>25</v>
      </c>
      <c r="E14" s="27">
        <v>90</v>
      </c>
      <c r="F14" s="28">
        <v>90</v>
      </c>
      <c r="G14" s="27">
        <v>725</v>
      </c>
      <c r="H14" s="28">
        <v>725</v>
      </c>
      <c r="I14" s="27">
        <v>125</v>
      </c>
      <c r="J14" s="29">
        <v>125</v>
      </c>
      <c r="K14" s="27">
        <f t="shared" si="0"/>
        <v>965</v>
      </c>
      <c r="L14" s="27">
        <f t="shared" si="1"/>
        <v>965</v>
      </c>
      <c r="M14" s="29">
        <f t="shared" si="2"/>
        <v>100</v>
      </c>
      <c r="N14" s="25" t="s">
        <v>32</v>
      </c>
      <c r="O14" s="30"/>
    </row>
    <row r="15" spans="1:15" ht="32.25" customHeight="1">
      <c r="A15" s="10" t="s">
        <v>109</v>
      </c>
      <c r="B15" s="15">
        <v>2721354</v>
      </c>
      <c r="C15" s="24">
        <v>100</v>
      </c>
      <c r="D15" s="12">
        <v>0</v>
      </c>
      <c r="E15" s="24">
        <v>0</v>
      </c>
      <c r="F15" s="12">
        <v>0</v>
      </c>
      <c r="G15" s="24">
        <v>2940</v>
      </c>
      <c r="H15" s="12">
        <v>0</v>
      </c>
      <c r="I15" s="24">
        <v>80</v>
      </c>
      <c r="J15" s="14">
        <v>0</v>
      </c>
      <c r="K15" s="11">
        <f t="shared" si="0"/>
        <v>3120</v>
      </c>
      <c r="L15" s="11">
        <f t="shared" si="1"/>
        <v>0</v>
      </c>
      <c r="M15" s="14">
        <f t="shared" si="2"/>
        <v>0</v>
      </c>
      <c r="N15" s="15" t="s">
        <v>23</v>
      </c>
      <c r="O15" s="16" t="s">
        <v>50</v>
      </c>
    </row>
    <row r="16" spans="1:15" ht="13.5">
      <c r="A16" s="25" t="s">
        <v>68</v>
      </c>
      <c r="B16" s="26">
        <v>2720031</v>
      </c>
      <c r="C16" s="27">
        <v>0</v>
      </c>
      <c r="D16" s="28">
        <v>0</v>
      </c>
      <c r="E16" s="27">
        <v>80</v>
      </c>
      <c r="F16" s="28">
        <v>80</v>
      </c>
      <c r="G16" s="27">
        <v>375</v>
      </c>
      <c r="H16" s="28">
        <v>375</v>
      </c>
      <c r="I16" s="27">
        <v>0</v>
      </c>
      <c r="J16" s="29">
        <v>0</v>
      </c>
      <c r="K16" s="27">
        <f t="shared" si="0"/>
        <v>455</v>
      </c>
      <c r="L16" s="27">
        <f t="shared" si="1"/>
        <v>455</v>
      </c>
      <c r="M16" s="29">
        <f t="shared" si="2"/>
        <v>100</v>
      </c>
      <c r="N16" s="25" t="s">
        <v>32</v>
      </c>
      <c r="O16" s="30"/>
    </row>
    <row r="17" spans="1:15" ht="13.5">
      <c r="A17" s="10" t="s">
        <v>143</v>
      </c>
      <c r="B17" s="23">
        <v>2720035</v>
      </c>
      <c r="C17" s="11">
        <v>0</v>
      </c>
      <c r="D17" s="12">
        <v>0</v>
      </c>
      <c r="E17" s="11">
        <v>100</v>
      </c>
      <c r="F17" s="12">
        <v>100</v>
      </c>
      <c r="G17" s="11">
        <v>1520</v>
      </c>
      <c r="H17" s="12">
        <v>1520</v>
      </c>
      <c r="I17" s="11">
        <v>180</v>
      </c>
      <c r="J17" s="14">
        <v>180</v>
      </c>
      <c r="K17" s="11">
        <f t="shared" si="0"/>
        <v>1800</v>
      </c>
      <c r="L17" s="11">
        <f t="shared" si="1"/>
        <v>1800</v>
      </c>
      <c r="M17" s="14">
        <f t="shared" si="2"/>
        <v>100</v>
      </c>
      <c r="N17" s="15" t="s">
        <v>32</v>
      </c>
      <c r="O17" s="16"/>
    </row>
    <row r="18" spans="1:15" ht="13.5">
      <c r="A18" s="25" t="s">
        <v>115</v>
      </c>
      <c r="B18" s="26">
        <v>2720002</v>
      </c>
      <c r="C18" s="27">
        <v>0</v>
      </c>
      <c r="D18" s="28">
        <v>0</v>
      </c>
      <c r="E18" s="27">
        <v>0</v>
      </c>
      <c r="F18" s="28">
        <v>0</v>
      </c>
      <c r="G18" s="27">
        <v>211</v>
      </c>
      <c r="H18" s="28">
        <v>211</v>
      </c>
      <c r="I18" s="27">
        <v>5</v>
      </c>
      <c r="J18" s="29">
        <v>5</v>
      </c>
      <c r="K18" s="27">
        <f t="shared" si="0"/>
        <v>216</v>
      </c>
      <c r="L18" s="27">
        <f t="shared" si="1"/>
        <v>216</v>
      </c>
      <c r="M18" s="29">
        <f t="shared" si="2"/>
        <v>100</v>
      </c>
      <c r="N18" s="25" t="s">
        <v>32</v>
      </c>
      <c r="O18" s="30"/>
    </row>
    <row r="19" spans="1:15" s="36" customFormat="1" ht="13.5">
      <c r="A19" s="10" t="s">
        <v>98</v>
      </c>
      <c r="B19" s="23">
        <v>2720899</v>
      </c>
      <c r="C19" s="24">
        <v>0</v>
      </c>
      <c r="D19" s="18">
        <v>0</v>
      </c>
      <c r="E19" s="24">
        <v>0</v>
      </c>
      <c r="F19" s="18">
        <v>0</v>
      </c>
      <c r="G19" s="24">
        <v>400</v>
      </c>
      <c r="H19" s="18">
        <v>0</v>
      </c>
      <c r="I19" s="24">
        <v>40</v>
      </c>
      <c r="J19" s="19">
        <v>0</v>
      </c>
      <c r="K19" s="13">
        <f t="shared" si="0"/>
        <v>440</v>
      </c>
      <c r="L19" s="13">
        <f t="shared" si="1"/>
        <v>0</v>
      </c>
      <c r="M19" s="19">
        <f t="shared" si="2"/>
        <v>0</v>
      </c>
      <c r="N19" s="10" t="s">
        <v>33</v>
      </c>
      <c r="O19" s="17" t="s">
        <v>17</v>
      </c>
    </row>
    <row r="20" spans="1:15" ht="13.5">
      <c r="A20" s="25" t="s">
        <v>75</v>
      </c>
      <c r="B20" s="25">
        <v>2720412</v>
      </c>
      <c r="C20" s="31">
        <v>0</v>
      </c>
      <c r="D20" s="28">
        <v>0</v>
      </c>
      <c r="E20" s="31">
        <v>0</v>
      </c>
      <c r="F20" s="28">
        <v>0</v>
      </c>
      <c r="G20" s="31">
        <v>170</v>
      </c>
      <c r="H20" s="28">
        <v>170</v>
      </c>
      <c r="I20" s="31">
        <v>0</v>
      </c>
      <c r="J20" s="29">
        <v>0</v>
      </c>
      <c r="K20" s="27">
        <f t="shared" si="0"/>
        <v>170</v>
      </c>
      <c r="L20" s="27">
        <f t="shared" si="1"/>
        <v>170</v>
      </c>
      <c r="M20" s="29">
        <f t="shared" si="2"/>
        <v>100</v>
      </c>
      <c r="N20" s="25" t="s">
        <v>23</v>
      </c>
      <c r="O20" s="30"/>
    </row>
    <row r="21" spans="1:15" s="36" customFormat="1" ht="13.5">
      <c r="A21" s="10" t="s">
        <v>101</v>
      </c>
      <c r="B21" s="10">
        <v>2721084</v>
      </c>
      <c r="C21" s="24">
        <v>1540</v>
      </c>
      <c r="D21" s="18">
        <v>500</v>
      </c>
      <c r="E21" s="24">
        <v>0</v>
      </c>
      <c r="F21" s="18">
        <v>0</v>
      </c>
      <c r="G21" s="24">
        <v>0</v>
      </c>
      <c r="H21" s="18">
        <v>0</v>
      </c>
      <c r="I21" s="24">
        <v>120</v>
      </c>
      <c r="J21" s="19">
        <v>60</v>
      </c>
      <c r="K21" s="13">
        <f t="shared" si="0"/>
        <v>1660</v>
      </c>
      <c r="L21" s="13">
        <f t="shared" si="1"/>
        <v>560</v>
      </c>
      <c r="M21" s="19">
        <f t="shared" si="2"/>
        <v>33.734939759036145</v>
      </c>
      <c r="N21" s="10" t="s">
        <v>23</v>
      </c>
      <c r="O21" s="17" t="s">
        <v>56</v>
      </c>
    </row>
    <row r="22" spans="1:15" ht="13.5">
      <c r="A22" s="25" t="s">
        <v>116</v>
      </c>
      <c r="B22" s="26">
        <v>2720720</v>
      </c>
      <c r="C22" s="31">
        <v>1700</v>
      </c>
      <c r="D22" s="28">
        <v>0</v>
      </c>
      <c r="E22" s="31">
        <v>0</v>
      </c>
      <c r="F22" s="28">
        <v>0</v>
      </c>
      <c r="G22" s="31">
        <v>0</v>
      </c>
      <c r="H22" s="28">
        <v>0</v>
      </c>
      <c r="I22" s="31">
        <v>0</v>
      </c>
      <c r="J22" s="29">
        <v>0</v>
      </c>
      <c r="K22" s="27">
        <f t="shared" si="0"/>
        <v>1700</v>
      </c>
      <c r="L22" s="27">
        <f t="shared" si="1"/>
        <v>0</v>
      </c>
      <c r="M22" s="29">
        <f t="shared" si="2"/>
        <v>0</v>
      </c>
      <c r="N22" s="25" t="s">
        <v>33</v>
      </c>
      <c r="O22" s="30" t="s">
        <v>16</v>
      </c>
    </row>
    <row r="23" spans="1:15" s="36" customFormat="1" ht="13.5">
      <c r="A23" s="10" t="s">
        <v>39</v>
      </c>
      <c r="B23" s="23">
        <v>2720057</v>
      </c>
      <c r="C23" s="24">
        <v>55</v>
      </c>
      <c r="D23" s="18">
        <v>55</v>
      </c>
      <c r="E23" s="24">
        <v>0</v>
      </c>
      <c r="F23" s="18">
        <v>0</v>
      </c>
      <c r="G23" s="24">
        <v>868</v>
      </c>
      <c r="H23" s="18">
        <v>868</v>
      </c>
      <c r="I23" s="24">
        <v>107</v>
      </c>
      <c r="J23" s="19">
        <v>107</v>
      </c>
      <c r="K23" s="13">
        <f t="shared" si="0"/>
        <v>1030</v>
      </c>
      <c r="L23" s="13">
        <f t="shared" si="1"/>
        <v>1030</v>
      </c>
      <c r="M23" s="19">
        <f t="shared" si="2"/>
        <v>100</v>
      </c>
      <c r="N23" s="10" t="s">
        <v>23</v>
      </c>
      <c r="O23" s="17"/>
    </row>
    <row r="24" spans="1:15" ht="13.5">
      <c r="A24" s="25" t="s">
        <v>81</v>
      </c>
      <c r="B24" s="26">
        <v>2720063</v>
      </c>
      <c r="C24" s="31">
        <v>0</v>
      </c>
      <c r="D24" s="28">
        <v>0</v>
      </c>
      <c r="E24" s="31">
        <v>200</v>
      </c>
      <c r="F24" s="28">
        <v>0</v>
      </c>
      <c r="G24" s="31">
        <v>1275</v>
      </c>
      <c r="H24" s="28">
        <v>1275</v>
      </c>
      <c r="I24" s="31">
        <v>75</v>
      </c>
      <c r="J24" s="29">
        <v>75</v>
      </c>
      <c r="K24" s="27">
        <f t="shared" si="0"/>
        <v>1550</v>
      </c>
      <c r="L24" s="27">
        <f t="shared" si="1"/>
        <v>1350</v>
      </c>
      <c r="M24" s="29">
        <f t="shared" si="2"/>
        <v>87.09677419354838</v>
      </c>
      <c r="N24" s="25" t="s">
        <v>30</v>
      </c>
      <c r="O24" s="30" t="s">
        <v>10</v>
      </c>
    </row>
    <row r="25" spans="1:15" s="36" customFormat="1" ht="13.5">
      <c r="A25" s="10" t="s">
        <v>77</v>
      </c>
      <c r="B25" s="23">
        <v>2412001</v>
      </c>
      <c r="C25" s="24">
        <v>10</v>
      </c>
      <c r="D25" s="18">
        <v>0</v>
      </c>
      <c r="E25" s="24">
        <v>0</v>
      </c>
      <c r="F25" s="18">
        <v>0</v>
      </c>
      <c r="G25" s="24">
        <v>730</v>
      </c>
      <c r="H25" s="18">
        <v>230</v>
      </c>
      <c r="I25" s="24">
        <v>0</v>
      </c>
      <c r="J25" s="19">
        <v>0</v>
      </c>
      <c r="K25" s="13">
        <f t="shared" si="0"/>
        <v>740</v>
      </c>
      <c r="L25" s="13">
        <f t="shared" si="1"/>
        <v>230</v>
      </c>
      <c r="M25" s="19">
        <f t="shared" si="2"/>
        <v>31.08108108108108</v>
      </c>
      <c r="N25" s="10"/>
      <c r="O25" s="17" t="s">
        <v>55</v>
      </c>
    </row>
    <row r="26" spans="1:15" ht="13.5">
      <c r="A26" s="25" t="s">
        <v>117</v>
      </c>
      <c r="B26" s="26"/>
      <c r="C26" s="31">
        <v>150</v>
      </c>
      <c r="D26" s="28">
        <v>150</v>
      </c>
      <c r="E26" s="31">
        <v>260</v>
      </c>
      <c r="F26" s="28">
        <v>0</v>
      </c>
      <c r="G26" s="31">
        <v>0</v>
      </c>
      <c r="H26" s="28">
        <v>0</v>
      </c>
      <c r="I26" s="31">
        <v>50</v>
      </c>
      <c r="J26" s="29">
        <v>50</v>
      </c>
      <c r="K26" s="27">
        <f t="shared" si="0"/>
        <v>460</v>
      </c>
      <c r="L26" s="27">
        <f t="shared" si="1"/>
        <v>200</v>
      </c>
      <c r="M26" s="29">
        <f t="shared" si="2"/>
        <v>43.47826086956522</v>
      </c>
      <c r="N26" s="25" t="s">
        <v>23</v>
      </c>
      <c r="O26" s="30" t="s">
        <v>59</v>
      </c>
    </row>
    <row r="27" spans="1:15" s="36" customFormat="1" ht="13.5">
      <c r="A27" s="10" t="s">
        <v>118</v>
      </c>
      <c r="B27" s="23">
        <v>2720067</v>
      </c>
      <c r="C27" s="24">
        <v>317</v>
      </c>
      <c r="D27" s="18">
        <v>317</v>
      </c>
      <c r="E27" s="24">
        <v>370</v>
      </c>
      <c r="F27" s="18">
        <v>370</v>
      </c>
      <c r="G27" s="24">
        <v>150</v>
      </c>
      <c r="H27" s="18">
        <v>150</v>
      </c>
      <c r="I27" s="24">
        <v>0</v>
      </c>
      <c r="J27" s="19">
        <v>0</v>
      </c>
      <c r="K27" s="13">
        <f t="shared" si="0"/>
        <v>837</v>
      </c>
      <c r="L27" s="13">
        <f t="shared" si="1"/>
        <v>837</v>
      </c>
      <c r="M27" s="19">
        <f t="shared" si="2"/>
        <v>100</v>
      </c>
      <c r="N27" s="10" t="s">
        <v>23</v>
      </c>
      <c r="O27" s="17"/>
    </row>
    <row r="28" spans="1:15" ht="13.5">
      <c r="A28" s="25" t="s">
        <v>104</v>
      </c>
      <c r="B28" s="26">
        <v>2721145</v>
      </c>
      <c r="C28" s="31">
        <v>192</v>
      </c>
      <c r="D28" s="28">
        <v>192</v>
      </c>
      <c r="E28" s="31">
        <v>80</v>
      </c>
      <c r="F28" s="28">
        <v>80</v>
      </c>
      <c r="G28" s="31">
        <v>439</v>
      </c>
      <c r="H28" s="28">
        <v>339</v>
      </c>
      <c r="I28" s="31">
        <v>50</v>
      </c>
      <c r="J28" s="29">
        <v>50</v>
      </c>
      <c r="K28" s="27">
        <f t="shared" si="0"/>
        <v>761</v>
      </c>
      <c r="L28" s="27">
        <f t="shared" si="1"/>
        <v>661</v>
      </c>
      <c r="M28" s="29">
        <f t="shared" si="2"/>
        <v>86.85939553219448</v>
      </c>
      <c r="N28" s="25" t="s">
        <v>26</v>
      </c>
      <c r="O28" s="30" t="s">
        <v>9</v>
      </c>
    </row>
    <row r="29" spans="1:15" s="36" customFormat="1" ht="13.5">
      <c r="A29" s="10" t="s">
        <v>105</v>
      </c>
      <c r="B29" s="23">
        <v>2721176</v>
      </c>
      <c r="C29" s="13">
        <v>0</v>
      </c>
      <c r="D29" s="18">
        <v>0</v>
      </c>
      <c r="E29" s="13">
        <v>0</v>
      </c>
      <c r="F29" s="18">
        <v>0</v>
      </c>
      <c r="G29" s="13">
        <v>1420</v>
      </c>
      <c r="H29" s="18">
        <v>1420</v>
      </c>
      <c r="I29" s="13">
        <v>200</v>
      </c>
      <c r="J29" s="19">
        <v>200</v>
      </c>
      <c r="K29" s="13">
        <f t="shared" si="0"/>
        <v>1620</v>
      </c>
      <c r="L29" s="13">
        <f t="shared" si="1"/>
        <v>1620</v>
      </c>
      <c r="M29" s="19">
        <f t="shared" si="2"/>
        <v>100</v>
      </c>
      <c r="N29" s="10" t="s">
        <v>24</v>
      </c>
      <c r="O29" s="17"/>
    </row>
    <row r="30" spans="1:15" ht="13.5">
      <c r="A30" s="25" t="s">
        <v>113</v>
      </c>
      <c r="B30" s="26">
        <v>2721271</v>
      </c>
      <c r="C30" s="31">
        <v>0</v>
      </c>
      <c r="D30" s="28">
        <v>0</v>
      </c>
      <c r="E30" s="31">
        <v>0</v>
      </c>
      <c r="F30" s="28">
        <v>0</v>
      </c>
      <c r="G30" s="31">
        <v>180</v>
      </c>
      <c r="H30" s="28">
        <v>0</v>
      </c>
      <c r="I30" s="31">
        <v>40</v>
      </c>
      <c r="J30" s="29">
        <v>0</v>
      </c>
      <c r="K30" s="27">
        <f t="shared" si="0"/>
        <v>220</v>
      </c>
      <c r="L30" s="27">
        <f t="shared" si="1"/>
        <v>0</v>
      </c>
      <c r="M30" s="29">
        <f t="shared" si="2"/>
        <v>0</v>
      </c>
      <c r="N30" s="25" t="s">
        <v>25</v>
      </c>
      <c r="O30" s="30" t="s">
        <v>46</v>
      </c>
    </row>
    <row r="31" spans="1:15" s="36" customFormat="1" ht="13.5">
      <c r="A31" s="10" t="s">
        <v>82</v>
      </c>
      <c r="B31" s="23">
        <v>2720095</v>
      </c>
      <c r="C31" s="24">
        <v>435</v>
      </c>
      <c r="D31" s="18">
        <v>435</v>
      </c>
      <c r="E31" s="24">
        <v>22</v>
      </c>
      <c r="F31" s="18">
        <v>22</v>
      </c>
      <c r="G31" s="24">
        <v>30</v>
      </c>
      <c r="H31" s="18">
        <v>30</v>
      </c>
      <c r="I31" s="24">
        <v>437</v>
      </c>
      <c r="J31" s="19">
        <v>437</v>
      </c>
      <c r="K31" s="13">
        <f t="shared" si="0"/>
        <v>924</v>
      </c>
      <c r="L31" s="13">
        <f t="shared" si="1"/>
        <v>924</v>
      </c>
      <c r="M31" s="19">
        <f t="shared" si="2"/>
        <v>100</v>
      </c>
      <c r="N31" s="10" t="s">
        <v>25</v>
      </c>
      <c r="O31" s="17" t="s">
        <v>13</v>
      </c>
    </row>
    <row r="32" spans="1:15" ht="62.25" customHeight="1">
      <c r="A32" s="25" t="s">
        <v>119</v>
      </c>
      <c r="B32" s="26">
        <v>2894401</v>
      </c>
      <c r="C32" s="31">
        <v>0</v>
      </c>
      <c r="D32" s="28">
        <v>0</v>
      </c>
      <c r="E32" s="31">
        <v>1000</v>
      </c>
      <c r="F32" s="28">
        <v>0</v>
      </c>
      <c r="G32" s="31">
        <v>2370</v>
      </c>
      <c r="H32" s="28">
        <v>0</v>
      </c>
      <c r="I32" s="31">
        <v>505</v>
      </c>
      <c r="J32" s="29">
        <v>0</v>
      </c>
      <c r="K32" s="27">
        <f t="shared" si="0"/>
        <v>3875</v>
      </c>
      <c r="L32" s="27">
        <f t="shared" si="1"/>
        <v>0</v>
      </c>
      <c r="M32" s="29">
        <f t="shared" si="2"/>
        <v>0</v>
      </c>
      <c r="N32" s="25" t="s">
        <v>26</v>
      </c>
      <c r="O32" s="32" t="s">
        <v>47</v>
      </c>
    </row>
    <row r="33" spans="1:15" s="36" customFormat="1" ht="13.5">
      <c r="A33" s="10" t="s">
        <v>120</v>
      </c>
      <c r="B33" s="23">
        <v>2259401</v>
      </c>
      <c r="C33" s="13">
        <v>1200</v>
      </c>
      <c r="D33" s="18">
        <v>1200</v>
      </c>
      <c r="E33" s="13">
        <v>0</v>
      </c>
      <c r="F33" s="18">
        <v>0</v>
      </c>
      <c r="G33" s="13">
        <v>0</v>
      </c>
      <c r="H33" s="18">
        <v>0</v>
      </c>
      <c r="I33" s="13">
        <v>0</v>
      </c>
      <c r="J33" s="19">
        <v>0</v>
      </c>
      <c r="K33" s="13">
        <f t="shared" si="0"/>
        <v>1200</v>
      </c>
      <c r="L33" s="13">
        <f t="shared" si="1"/>
        <v>1200</v>
      </c>
      <c r="M33" s="19">
        <f t="shared" si="2"/>
        <v>100</v>
      </c>
      <c r="N33" s="10" t="s">
        <v>32</v>
      </c>
      <c r="O33" s="17"/>
    </row>
    <row r="34" spans="1:15" ht="13.5">
      <c r="A34" s="25" t="s">
        <v>95</v>
      </c>
      <c r="B34" s="25">
        <v>2720731</v>
      </c>
      <c r="C34" s="31">
        <v>10</v>
      </c>
      <c r="D34" s="28">
        <v>10</v>
      </c>
      <c r="E34" s="31">
        <v>250</v>
      </c>
      <c r="F34" s="28">
        <v>250</v>
      </c>
      <c r="G34" s="31">
        <v>429</v>
      </c>
      <c r="H34" s="28">
        <v>0</v>
      </c>
      <c r="I34" s="31">
        <v>560</v>
      </c>
      <c r="J34" s="29">
        <v>112</v>
      </c>
      <c r="K34" s="27">
        <f t="shared" si="0"/>
        <v>1249</v>
      </c>
      <c r="L34" s="27">
        <f t="shared" si="1"/>
        <v>372</v>
      </c>
      <c r="M34" s="29">
        <f t="shared" si="2"/>
        <v>29.78382706164932</v>
      </c>
      <c r="N34" s="25" t="s">
        <v>26</v>
      </c>
      <c r="O34" s="30" t="s">
        <v>54</v>
      </c>
    </row>
    <row r="35" spans="1:15" s="36" customFormat="1" ht="13.5">
      <c r="A35" s="10" t="s">
        <v>121</v>
      </c>
      <c r="B35" s="23">
        <v>2721059</v>
      </c>
      <c r="C35" s="24">
        <v>100</v>
      </c>
      <c r="D35" s="18">
        <v>100</v>
      </c>
      <c r="E35" s="24">
        <v>600</v>
      </c>
      <c r="F35" s="18">
        <v>0</v>
      </c>
      <c r="G35" s="24">
        <v>1000</v>
      </c>
      <c r="H35" s="18">
        <v>1000</v>
      </c>
      <c r="I35" s="24">
        <v>100</v>
      </c>
      <c r="J35" s="19">
        <v>100</v>
      </c>
      <c r="K35" s="13">
        <f t="shared" si="0"/>
        <v>1800</v>
      </c>
      <c r="L35" s="13">
        <f t="shared" si="1"/>
        <v>1200</v>
      </c>
      <c r="M35" s="19">
        <f t="shared" si="2"/>
        <v>66.66666666666666</v>
      </c>
      <c r="N35" s="10" t="s">
        <v>26</v>
      </c>
      <c r="O35" s="17" t="s">
        <v>59</v>
      </c>
    </row>
    <row r="36" spans="1:15" ht="13.5">
      <c r="A36" s="25" t="s">
        <v>83</v>
      </c>
      <c r="B36" s="26">
        <v>2720128</v>
      </c>
      <c r="C36" s="31">
        <v>0</v>
      </c>
      <c r="D36" s="28">
        <v>0</v>
      </c>
      <c r="E36" s="31">
        <v>0</v>
      </c>
      <c r="F36" s="28">
        <v>0</v>
      </c>
      <c r="G36" s="31">
        <v>301</v>
      </c>
      <c r="H36" s="28">
        <v>301</v>
      </c>
      <c r="I36" s="31">
        <v>620</v>
      </c>
      <c r="J36" s="29">
        <v>620</v>
      </c>
      <c r="K36" s="27">
        <f t="shared" si="0"/>
        <v>921</v>
      </c>
      <c r="L36" s="27">
        <f t="shared" si="1"/>
        <v>921</v>
      </c>
      <c r="M36" s="29">
        <f t="shared" si="2"/>
        <v>100</v>
      </c>
      <c r="N36" s="25" t="s">
        <v>24</v>
      </c>
      <c r="O36" s="30" t="s">
        <v>14</v>
      </c>
    </row>
    <row r="37" spans="1:15" s="36" customFormat="1" ht="13.5">
      <c r="A37" s="10" t="s">
        <v>84</v>
      </c>
      <c r="B37" s="23">
        <v>2720130</v>
      </c>
      <c r="C37" s="13">
        <v>0</v>
      </c>
      <c r="D37" s="18">
        <v>0</v>
      </c>
      <c r="E37" s="13">
        <v>0</v>
      </c>
      <c r="F37" s="18">
        <v>0</v>
      </c>
      <c r="G37" s="13">
        <v>240</v>
      </c>
      <c r="H37" s="18">
        <v>240</v>
      </c>
      <c r="I37" s="13">
        <v>0</v>
      </c>
      <c r="J37" s="19">
        <v>0</v>
      </c>
      <c r="K37" s="13">
        <f t="shared" si="0"/>
        <v>240</v>
      </c>
      <c r="L37" s="13">
        <f t="shared" si="1"/>
        <v>240</v>
      </c>
      <c r="M37" s="19">
        <f t="shared" si="2"/>
        <v>100</v>
      </c>
      <c r="N37" s="10" t="s">
        <v>32</v>
      </c>
      <c r="O37" s="17"/>
    </row>
    <row r="38" spans="1:15" ht="48" customHeight="1">
      <c r="A38" s="25" t="s">
        <v>102</v>
      </c>
      <c r="B38" s="26">
        <v>2721123</v>
      </c>
      <c r="C38" s="31">
        <v>0</v>
      </c>
      <c r="D38" s="28">
        <v>0</v>
      </c>
      <c r="E38" s="31">
        <v>0</v>
      </c>
      <c r="F38" s="28">
        <v>0</v>
      </c>
      <c r="G38" s="31">
        <v>2194</v>
      </c>
      <c r="H38" s="28">
        <v>1184</v>
      </c>
      <c r="I38" s="31">
        <v>176</v>
      </c>
      <c r="J38" s="29">
        <v>176</v>
      </c>
      <c r="K38" s="27">
        <f aca="true" t="shared" si="3" ref="K38:K69">SUM(C38,E38,G38,I38)</f>
        <v>2370</v>
      </c>
      <c r="L38" s="27">
        <f aca="true" t="shared" si="4" ref="L38:L69">SUM(D38,F38,H38,J38)</f>
        <v>1360</v>
      </c>
      <c r="M38" s="29">
        <f aca="true" t="shared" si="5" ref="M38:M69">L38/K38*100</f>
        <v>57.383966244725734</v>
      </c>
      <c r="N38" s="25" t="s">
        <v>30</v>
      </c>
      <c r="O38" s="30" t="s">
        <v>0</v>
      </c>
    </row>
    <row r="39" spans="1:15" s="36" customFormat="1" ht="13.5">
      <c r="A39" s="10" t="s">
        <v>71</v>
      </c>
      <c r="B39" s="23">
        <v>2720716</v>
      </c>
      <c r="C39" s="13">
        <v>0</v>
      </c>
      <c r="D39" s="18">
        <v>0</v>
      </c>
      <c r="E39" s="13">
        <v>400</v>
      </c>
      <c r="F39" s="18">
        <v>400</v>
      </c>
      <c r="G39" s="13">
        <v>0</v>
      </c>
      <c r="H39" s="18">
        <v>0</v>
      </c>
      <c r="I39" s="13">
        <v>115</v>
      </c>
      <c r="J39" s="19">
        <v>115</v>
      </c>
      <c r="K39" s="13">
        <f t="shared" si="3"/>
        <v>515</v>
      </c>
      <c r="L39" s="13">
        <f t="shared" si="4"/>
        <v>515</v>
      </c>
      <c r="M39" s="19">
        <f t="shared" si="5"/>
        <v>100</v>
      </c>
      <c r="N39" s="10" t="s">
        <v>32</v>
      </c>
      <c r="O39" s="17"/>
    </row>
    <row r="40" spans="1:15" ht="13.5">
      <c r="A40" s="25" t="s">
        <v>122</v>
      </c>
      <c r="B40" s="26">
        <v>2427101</v>
      </c>
      <c r="C40" s="31">
        <v>600</v>
      </c>
      <c r="D40" s="28">
        <v>350</v>
      </c>
      <c r="E40" s="31">
        <v>195</v>
      </c>
      <c r="F40" s="28">
        <v>0</v>
      </c>
      <c r="G40" s="31">
        <v>3790</v>
      </c>
      <c r="H40" s="28">
        <v>0</v>
      </c>
      <c r="I40" s="31">
        <v>360</v>
      </c>
      <c r="J40" s="29">
        <v>10</v>
      </c>
      <c r="K40" s="27">
        <f t="shared" si="3"/>
        <v>4945</v>
      </c>
      <c r="L40" s="27">
        <f t="shared" si="4"/>
        <v>360</v>
      </c>
      <c r="M40" s="29">
        <f t="shared" si="5"/>
        <v>7.280080889787664</v>
      </c>
      <c r="N40" s="25" t="s">
        <v>23</v>
      </c>
      <c r="O40" s="33" t="s">
        <v>22</v>
      </c>
    </row>
    <row r="41" spans="1:15" s="36" customFormat="1" ht="13.5">
      <c r="A41" s="10" t="s">
        <v>123</v>
      </c>
      <c r="B41" s="23">
        <v>2720138</v>
      </c>
      <c r="C41" s="24">
        <v>0</v>
      </c>
      <c r="D41" s="18">
        <v>0</v>
      </c>
      <c r="E41" s="24">
        <v>0</v>
      </c>
      <c r="F41" s="18">
        <v>0</v>
      </c>
      <c r="G41" s="24">
        <v>2050</v>
      </c>
      <c r="H41" s="18">
        <v>300</v>
      </c>
      <c r="I41" s="24">
        <v>100</v>
      </c>
      <c r="J41" s="19">
        <v>0</v>
      </c>
      <c r="K41" s="13">
        <f t="shared" si="3"/>
        <v>2150</v>
      </c>
      <c r="L41" s="13">
        <f t="shared" si="4"/>
        <v>300</v>
      </c>
      <c r="M41" s="19">
        <f t="shared" si="5"/>
        <v>13.953488372093023</v>
      </c>
      <c r="N41" s="10" t="s">
        <v>23</v>
      </c>
      <c r="O41" s="17" t="s">
        <v>51</v>
      </c>
    </row>
    <row r="42" spans="1:15" ht="13.5">
      <c r="A42" s="25" t="s">
        <v>85</v>
      </c>
      <c r="B42" s="26">
        <v>2720142</v>
      </c>
      <c r="C42" s="31">
        <v>200</v>
      </c>
      <c r="D42" s="28">
        <v>200</v>
      </c>
      <c r="E42" s="31">
        <v>300</v>
      </c>
      <c r="F42" s="28">
        <v>300</v>
      </c>
      <c r="G42" s="31">
        <v>2704</v>
      </c>
      <c r="H42" s="28">
        <v>1000</v>
      </c>
      <c r="I42" s="31">
        <v>213</v>
      </c>
      <c r="J42" s="29">
        <v>213</v>
      </c>
      <c r="K42" s="27">
        <f t="shared" si="3"/>
        <v>3417</v>
      </c>
      <c r="L42" s="27">
        <f t="shared" si="4"/>
        <v>1713</v>
      </c>
      <c r="M42" s="29">
        <f t="shared" si="5"/>
        <v>50.13169446883231</v>
      </c>
      <c r="N42" s="25" t="s">
        <v>30</v>
      </c>
      <c r="O42" s="30" t="s">
        <v>61</v>
      </c>
    </row>
    <row r="43" spans="1:15" s="36" customFormat="1" ht="13.5">
      <c r="A43" s="10" t="s">
        <v>86</v>
      </c>
      <c r="B43" s="23">
        <v>2720144</v>
      </c>
      <c r="C43" s="24">
        <v>320</v>
      </c>
      <c r="D43" s="18">
        <v>20</v>
      </c>
      <c r="E43" s="24">
        <v>130</v>
      </c>
      <c r="F43" s="18">
        <v>0</v>
      </c>
      <c r="G43" s="24">
        <v>1380</v>
      </c>
      <c r="H43" s="18">
        <v>1380</v>
      </c>
      <c r="I43" s="24">
        <v>100</v>
      </c>
      <c r="J43" s="19">
        <v>100</v>
      </c>
      <c r="K43" s="13">
        <f t="shared" si="3"/>
        <v>1930</v>
      </c>
      <c r="L43" s="13">
        <f t="shared" si="4"/>
        <v>1500</v>
      </c>
      <c r="M43" s="19">
        <f t="shared" si="5"/>
        <v>77.720207253886</v>
      </c>
      <c r="N43" s="10" t="s">
        <v>23</v>
      </c>
      <c r="O43" s="17" t="s">
        <v>4</v>
      </c>
    </row>
    <row r="44" spans="1:15" ht="13.5">
      <c r="A44" s="25" t="s">
        <v>69</v>
      </c>
      <c r="B44" s="26">
        <v>2720635</v>
      </c>
      <c r="C44" s="27">
        <v>0</v>
      </c>
      <c r="D44" s="28">
        <v>0</v>
      </c>
      <c r="E44" s="27">
        <v>0</v>
      </c>
      <c r="F44" s="28">
        <v>0</v>
      </c>
      <c r="G44" s="27">
        <v>1000</v>
      </c>
      <c r="H44" s="28">
        <v>1000</v>
      </c>
      <c r="I44" s="27">
        <v>0</v>
      </c>
      <c r="J44" s="29">
        <v>0</v>
      </c>
      <c r="K44" s="27">
        <f t="shared" si="3"/>
        <v>1000</v>
      </c>
      <c r="L44" s="27">
        <f t="shared" si="4"/>
        <v>1000</v>
      </c>
      <c r="M44" s="29">
        <f t="shared" si="5"/>
        <v>100</v>
      </c>
      <c r="N44" s="25" t="s">
        <v>32</v>
      </c>
      <c r="O44" s="30"/>
    </row>
    <row r="45" spans="1:15" s="36" customFormat="1" ht="13.5">
      <c r="A45" s="10" t="s">
        <v>70</v>
      </c>
      <c r="B45" s="23">
        <v>2720282</v>
      </c>
      <c r="C45" s="13">
        <v>35</v>
      </c>
      <c r="D45" s="18">
        <v>35</v>
      </c>
      <c r="E45" s="13">
        <v>0</v>
      </c>
      <c r="F45" s="18">
        <v>0</v>
      </c>
      <c r="G45" s="13">
        <v>385</v>
      </c>
      <c r="H45" s="18">
        <v>385</v>
      </c>
      <c r="I45" s="13">
        <v>0</v>
      </c>
      <c r="J45" s="19">
        <v>0</v>
      </c>
      <c r="K45" s="13">
        <f t="shared" si="3"/>
        <v>420</v>
      </c>
      <c r="L45" s="13">
        <f t="shared" si="4"/>
        <v>420</v>
      </c>
      <c r="M45" s="19">
        <f t="shared" si="5"/>
        <v>100</v>
      </c>
      <c r="N45" s="10" t="s">
        <v>32</v>
      </c>
      <c r="O45" s="17"/>
    </row>
    <row r="46" spans="1:15" ht="13.5">
      <c r="A46" s="25" t="s">
        <v>112</v>
      </c>
      <c r="B46" s="26">
        <v>2721373</v>
      </c>
      <c r="C46" s="31">
        <v>0</v>
      </c>
      <c r="D46" s="28">
        <v>0</v>
      </c>
      <c r="E46" s="31">
        <v>8450</v>
      </c>
      <c r="F46" s="28">
        <v>0</v>
      </c>
      <c r="G46" s="31">
        <v>0</v>
      </c>
      <c r="H46" s="28"/>
      <c r="I46" s="31">
        <v>0</v>
      </c>
      <c r="J46" s="29">
        <v>0</v>
      </c>
      <c r="K46" s="27">
        <f t="shared" si="3"/>
        <v>8450</v>
      </c>
      <c r="L46" s="27">
        <f t="shared" si="4"/>
        <v>0</v>
      </c>
      <c r="M46" s="29">
        <f t="shared" si="5"/>
        <v>0</v>
      </c>
      <c r="N46" s="25" t="s">
        <v>23</v>
      </c>
      <c r="O46" s="30" t="s">
        <v>6</v>
      </c>
    </row>
    <row r="47" spans="1:15" s="36" customFormat="1" ht="13.5">
      <c r="A47" s="10" t="s">
        <v>110</v>
      </c>
      <c r="B47" s="10"/>
      <c r="C47" s="24">
        <v>0</v>
      </c>
      <c r="D47" s="18"/>
      <c r="E47" s="24">
        <v>0</v>
      </c>
      <c r="F47" s="18"/>
      <c r="G47" s="24">
        <v>40</v>
      </c>
      <c r="H47" s="18"/>
      <c r="I47" s="24">
        <v>2200</v>
      </c>
      <c r="J47" s="19"/>
      <c r="K47" s="13">
        <f t="shared" si="3"/>
        <v>2240</v>
      </c>
      <c r="L47" s="13">
        <f t="shared" si="4"/>
        <v>0</v>
      </c>
      <c r="M47" s="19">
        <f t="shared" si="5"/>
        <v>0</v>
      </c>
      <c r="N47" s="10" t="s">
        <v>33</v>
      </c>
      <c r="O47" s="17" t="s">
        <v>41</v>
      </c>
    </row>
    <row r="48" spans="1:15" ht="13.5">
      <c r="A48" s="25" t="s">
        <v>87</v>
      </c>
      <c r="B48" s="26">
        <v>2720168</v>
      </c>
      <c r="C48" s="27">
        <v>80</v>
      </c>
      <c r="D48" s="28">
        <v>80</v>
      </c>
      <c r="E48" s="27">
        <v>370</v>
      </c>
      <c r="F48" s="28">
        <v>120</v>
      </c>
      <c r="G48" s="27">
        <v>950</v>
      </c>
      <c r="H48" s="28">
        <v>850</v>
      </c>
      <c r="I48" s="27">
        <v>150</v>
      </c>
      <c r="J48" s="29">
        <v>150</v>
      </c>
      <c r="K48" s="27">
        <f t="shared" si="3"/>
        <v>1550</v>
      </c>
      <c r="L48" s="27">
        <f t="shared" si="4"/>
        <v>1200</v>
      </c>
      <c r="M48" s="29">
        <f t="shared" si="5"/>
        <v>77.41935483870968</v>
      </c>
      <c r="N48" s="25" t="s">
        <v>23</v>
      </c>
      <c r="O48" s="30" t="s">
        <v>3</v>
      </c>
    </row>
    <row r="49" spans="1:15" s="36" customFormat="1" ht="13.5">
      <c r="A49" s="10" t="s">
        <v>76</v>
      </c>
      <c r="B49" s="23">
        <v>2259501</v>
      </c>
      <c r="C49" s="24">
        <v>0</v>
      </c>
      <c r="D49" s="18">
        <v>0</v>
      </c>
      <c r="E49" s="24">
        <v>0</v>
      </c>
      <c r="F49" s="18">
        <v>0</v>
      </c>
      <c r="G49" s="24">
        <v>2186</v>
      </c>
      <c r="H49" s="18">
        <v>1686</v>
      </c>
      <c r="I49" s="24">
        <v>130</v>
      </c>
      <c r="J49" s="19">
        <v>130</v>
      </c>
      <c r="K49" s="13">
        <f t="shared" si="3"/>
        <v>2316</v>
      </c>
      <c r="L49" s="13">
        <f t="shared" si="4"/>
        <v>1816</v>
      </c>
      <c r="M49" s="19">
        <f t="shared" si="5"/>
        <v>78.41105354058722</v>
      </c>
      <c r="N49" s="10" t="s">
        <v>25</v>
      </c>
      <c r="O49" s="17" t="s">
        <v>7</v>
      </c>
    </row>
    <row r="50" spans="1:15" ht="13.5">
      <c r="A50" s="25" t="s">
        <v>96</v>
      </c>
      <c r="B50" s="26">
        <v>2720850</v>
      </c>
      <c r="C50" s="31">
        <v>0</v>
      </c>
      <c r="D50" s="28">
        <v>0</v>
      </c>
      <c r="E50" s="31">
        <v>80</v>
      </c>
      <c r="F50" s="28">
        <v>80</v>
      </c>
      <c r="G50" s="31">
        <v>200</v>
      </c>
      <c r="H50" s="28">
        <v>200</v>
      </c>
      <c r="I50" s="31">
        <v>0</v>
      </c>
      <c r="J50" s="29">
        <v>0</v>
      </c>
      <c r="K50" s="27">
        <f t="shared" si="3"/>
        <v>280</v>
      </c>
      <c r="L50" s="27">
        <f t="shared" si="4"/>
        <v>280</v>
      </c>
      <c r="M50" s="29">
        <f t="shared" si="5"/>
        <v>100</v>
      </c>
      <c r="N50" s="25" t="s">
        <v>26</v>
      </c>
      <c r="O50" s="30"/>
    </row>
    <row r="51" spans="1:15" s="36" customFormat="1" ht="13.5">
      <c r="A51" s="10" t="s">
        <v>144</v>
      </c>
      <c r="B51" s="23">
        <v>2720172</v>
      </c>
      <c r="C51" s="24">
        <v>405</v>
      </c>
      <c r="D51" s="18">
        <v>330</v>
      </c>
      <c r="E51" s="24">
        <v>0</v>
      </c>
      <c r="F51" s="18">
        <v>0</v>
      </c>
      <c r="G51" s="24">
        <v>0</v>
      </c>
      <c r="H51" s="18">
        <v>0</v>
      </c>
      <c r="I51" s="24">
        <v>50</v>
      </c>
      <c r="J51" s="19">
        <v>50</v>
      </c>
      <c r="K51" s="13">
        <f t="shared" si="3"/>
        <v>455</v>
      </c>
      <c r="L51" s="13">
        <f t="shared" si="4"/>
        <v>380</v>
      </c>
      <c r="M51" s="19">
        <f t="shared" si="5"/>
        <v>83.51648351648352</v>
      </c>
      <c r="N51" s="10" t="s">
        <v>26</v>
      </c>
      <c r="O51" s="17" t="s">
        <v>8</v>
      </c>
    </row>
    <row r="52" spans="1:15" ht="20.25" customHeight="1">
      <c r="A52" s="25" t="s">
        <v>108</v>
      </c>
      <c r="B52" s="25"/>
      <c r="C52" s="31">
        <v>0</v>
      </c>
      <c r="D52" s="28">
        <v>0</v>
      </c>
      <c r="E52" s="31">
        <v>718.96</v>
      </c>
      <c r="F52" s="28">
        <v>0</v>
      </c>
      <c r="G52" s="31">
        <v>0</v>
      </c>
      <c r="H52" s="28">
        <v>0</v>
      </c>
      <c r="I52" s="31">
        <v>0</v>
      </c>
      <c r="J52" s="29">
        <v>0</v>
      </c>
      <c r="K52" s="27">
        <f t="shared" si="3"/>
        <v>718.96</v>
      </c>
      <c r="L52" s="27">
        <f t="shared" si="4"/>
        <v>0</v>
      </c>
      <c r="M52" s="29">
        <f t="shared" si="5"/>
        <v>0</v>
      </c>
      <c r="N52" s="25" t="s">
        <v>27</v>
      </c>
      <c r="O52" s="30" t="s">
        <v>48</v>
      </c>
    </row>
    <row r="53" spans="1:15" s="36" customFormat="1" ht="52.5" customHeight="1">
      <c r="A53" s="10" t="s">
        <v>124</v>
      </c>
      <c r="B53" s="10"/>
      <c r="C53" s="24">
        <v>900</v>
      </c>
      <c r="D53" s="18">
        <v>0</v>
      </c>
      <c r="E53" s="24">
        <v>1684</v>
      </c>
      <c r="F53" s="18">
        <v>1684</v>
      </c>
      <c r="G53" s="24">
        <v>1000</v>
      </c>
      <c r="H53" s="18">
        <v>1000</v>
      </c>
      <c r="I53" s="24">
        <v>500</v>
      </c>
      <c r="J53" s="19">
        <v>50</v>
      </c>
      <c r="K53" s="13">
        <f t="shared" si="3"/>
        <v>4084</v>
      </c>
      <c r="L53" s="13">
        <f t="shared" si="4"/>
        <v>2734</v>
      </c>
      <c r="M53" s="19">
        <f t="shared" si="5"/>
        <v>66.94417238001958</v>
      </c>
      <c r="N53" s="10"/>
      <c r="O53" s="17" t="s">
        <v>2</v>
      </c>
    </row>
    <row r="54" spans="1:15" ht="13.5">
      <c r="A54" s="25" t="s">
        <v>100</v>
      </c>
      <c r="B54" s="26">
        <v>2720958</v>
      </c>
      <c r="C54" s="31">
        <v>53</v>
      </c>
      <c r="D54" s="28">
        <v>53</v>
      </c>
      <c r="E54" s="31">
        <v>0</v>
      </c>
      <c r="F54" s="28">
        <v>0</v>
      </c>
      <c r="G54" s="31">
        <v>1671</v>
      </c>
      <c r="H54" s="28">
        <v>1021</v>
      </c>
      <c r="I54" s="31">
        <v>103</v>
      </c>
      <c r="J54" s="29">
        <v>103</v>
      </c>
      <c r="K54" s="27">
        <f t="shared" si="3"/>
        <v>1827</v>
      </c>
      <c r="L54" s="27">
        <f t="shared" si="4"/>
        <v>1177</v>
      </c>
      <c r="M54" s="29">
        <f t="shared" si="5"/>
        <v>64.42255062944719</v>
      </c>
      <c r="N54" s="34" t="s">
        <v>28</v>
      </c>
      <c r="O54" s="35" t="s">
        <v>1</v>
      </c>
    </row>
    <row r="55" spans="1:15" s="36" customFormat="1" ht="48" customHeight="1">
      <c r="A55" s="10" t="s">
        <v>97</v>
      </c>
      <c r="B55" s="23">
        <v>2720889</v>
      </c>
      <c r="C55" s="24">
        <v>50</v>
      </c>
      <c r="D55" s="18">
        <v>50</v>
      </c>
      <c r="E55" s="24">
        <v>0</v>
      </c>
      <c r="F55" s="18">
        <v>0</v>
      </c>
      <c r="G55" s="24">
        <v>1000</v>
      </c>
      <c r="H55" s="18">
        <v>500</v>
      </c>
      <c r="I55" s="24">
        <v>150</v>
      </c>
      <c r="J55" s="19">
        <v>110</v>
      </c>
      <c r="K55" s="13">
        <f t="shared" si="3"/>
        <v>1200</v>
      </c>
      <c r="L55" s="13">
        <f t="shared" si="4"/>
        <v>660</v>
      </c>
      <c r="M55" s="19">
        <f t="shared" si="5"/>
        <v>55.00000000000001</v>
      </c>
      <c r="N55" s="10" t="s">
        <v>29</v>
      </c>
      <c r="O55" s="17" t="s">
        <v>62</v>
      </c>
    </row>
    <row r="56" spans="1:15" ht="13.5">
      <c r="A56" s="25" t="s">
        <v>88</v>
      </c>
      <c r="B56" s="26">
        <v>2720185</v>
      </c>
      <c r="C56" s="31">
        <v>0</v>
      </c>
      <c r="D56" s="28">
        <v>0</v>
      </c>
      <c r="E56" s="31">
        <v>280</v>
      </c>
      <c r="F56" s="28">
        <v>280</v>
      </c>
      <c r="G56" s="31">
        <v>100</v>
      </c>
      <c r="H56" s="28">
        <v>100</v>
      </c>
      <c r="I56" s="31">
        <v>0</v>
      </c>
      <c r="J56" s="29">
        <v>0</v>
      </c>
      <c r="K56" s="27">
        <f t="shared" si="3"/>
        <v>380</v>
      </c>
      <c r="L56" s="27">
        <f t="shared" si="4"/>
        <v>380</v>
      </c>
      <c r="M56" s="29">
        <f t="shared" si="5"/>
        <v>100</v>
      </c>
      <c r="N56" s="25" t="s">
        <v>26</v>
      </c>
      <c r="O56" s="30"/>
    </row>
    <row r="57" spans="1:15" s="36" customFormat="1" ht="13.5">
      <c r="A57" s="10" t="s">
        <v>125</v>
      </c>
      <c r="B57" s="23">
        <v>2412101</v>
      </c>
      <c r="C57" s="24">
        <v>100</v>
      </c>
      <c r="D57" s="18">
        <v>100</v>
      </c>
      <c r="E57" s="24">
        <v>0</v>
      </c>
      <c r="F57" s="18">
        <v>0</v>
      </c>
      <c r="G57" s="24">
        <v>200</v>
      </c>
      <c r="H57" s="18">
        <v>200</v>
      </c>
      <c r="I57" s="24">
        <v>150</v>
      </c>
      <c r="J57" s="19">
        <v>150</v>
      </c>
      <c r="K57" s="13">
        <f t="shared" si="3"/>
        <v>450</v>
      </c>
      <c r="L57" s="13">
        <f t="shared" si="4"/>
        <v>450</v>
      </c>
      <c r="M57" s="19">
        <f t="shared" si="5"/>
        <v>100</v>
      </c>
      <c r="N57" s="10"/>
      <c r="O57" s="17"/>
    </row>
    <row r="58" spans="1:15" ht="13.5">
      <c r="A58" s="25" t="s">
        <v>99</v>
      </c>
      <c r="B58" s="26">
        <v>2720910</v>
      </c>
      <c r="C58" s="31">
        <v>0</v>
      </c>
      <c r="D58" s="28">
        <v>0</v>
      </c>
      <c r="E58" s="31">
        <v>0</v>
      </c>
      <c r="F58" s="28">
        <v>0</v>
      </c>
      <c r="G58" s="31">
        <v>450</v>
      </c>
      <c r="H58" s="28">
        <v>450</v>
      </c>
      <c r="I58" s="31">
        <v>30</v>
      </c>
      <c r="J58" s="29">
        <v>30</v>
      </c>
      <c r="K58" s="27">
        <f t="shared" si="3"/>
        <v>480</v>
      </c>
      <c r="L58" s="27">
        <f t="shared" si="4"/>
        <v>480</v>
      </c>
      <c r="M58" s="29">
        <f t="shared" si="5"/>
        <v>100</v>
      </c>
      <c r="N58" s="25" t="s">
        <v>29</v>
      </c>
      <c r="O58" s="30"/>
    </row>
    <row r="59" spans="1:15" s="36" customFormat="1" ht="13.5">
      <c r="A59" s="10" t="s">
        <v>111</v>
      </c>
      <c r="B59" s="23">
        <v>2721362</v>
      </c>
      <c r="C59" s="24">
        <v>0</v>
      </c>
      <c r="D59" s="18">
        <v>0</v>
      </c>
      <c r="E59" s="24">
        <v>0</v>
      </c>
      <c r="F59" s="18">
        <v>0</v>
      </c>
      <c r="G59" s="24">
        <v>1000</v>
      </c>
      <c r="H59" s="18">
        <v>0</v>
      </c>
      <c r="I59" s="24">
        <v>50</v>
      </c>
      <c r="J59" s="19">
        <v>0</v>
      </c>
      <c r="K59" s="13">
        <f t="shared" si="3"/>
        <v>1050</v>
      </c>
      <c r="L59" s="13">
        <f t="shared" si="4"/>
        <v>0</v>
      </c>
      <c r="M59" s="19">
        <f t="shared" si="5"/>
        <v>0</v>
      </c>
      <c r="N59" s="10" t="s">
        <v>31</v>
      </c>
      <c r="O59" s="17" t="s">
        <v>141</v>
      </c>
    </row>
    <row r="60" spans="1:15" ht="13.5">
      <c r="A60" s="25" t="s">
        <v>72</v>
      </c>
      <c r="B60" s="26">
        <v>2720208</v>
      </c>
      <c r="C60" s="27">
        <v>100</v>
      </c>
      <c r="D60" s="28">
        <v>100</v>
      </c>
      <c r="E60" s="27">
        <v>140</v>
      </c>
      <c r="F60" s="28">
        <v>140</v>
      </c>
      <c r="G60" s="27">
        <v>50</v>
      </c>
      <c r="H60" s="28">
        <v>50</v>
      </c>
      <c r="I60" s="27">
        <v>0</v>
      </c>
      <c r="J60" s="29">
        <v>0</v>
      </c>
      <c r="K60" s="27">
        <f t="shared" si="3"/>
        <v>290</v>
      </c>
      <c r="L60" s="27">
        <f t="shared" si="4"/>
        <v>290</v>
      </c>
      <c r="M60" s="29">
        <f t="shared" si="5"/>
        <v>100</v>
      </c>
      <c r="N60" s="25" t="s">
        <v>32</v>
      </c>
      <c r="O60" s="30"/>
    </row>
    <row r="61" spans="1:15" s="36" customFormat="1" ht="13.5">
      <c r="A61" s="10" t="s">
        <v>73</v>
      </c>
      <c r="B61" s="23">
        <v>2721286</v>
      </c>
      <c r="C61" s="13">
        <v>28</v>
      </c>
      <c r="D61" s="18">
        <v>28</v>
      </c>
      <c r="E61" s="13">
        <v>0</v>
      </c>
      <c r="F61" s="18">
        <v>0</v>
      </c>
      <c r="G61" s="13">
        <v>310</v>
      </c>
      <c r="H61" s="18">
        <v>310</v>
      </c>
      <c r="I61" s="13">
        <v>125</v>
      </c>
      <c r="J61" s="19">
        <v>125</v>
      </c>
      <c r="K61" s="13">
        <f t="shared" si="3"/>
        <v>463</v>
      </c>
      <c r="L61" s="13">
        <f t="shared" si="4"/>
        <v>463</v>
      </c>
      <c r="M61" s="19">
        <f t="shared" si="5"/>
        <v>100</v>
      </c>
      <c r="N61" s="10" t="s">
        <v>32</v>
      </c>
      <c r="O61" s="17"/>
    </row>
    <row r="62" spans="1:15" ht="13.5">
      <c r="A62" s="25" t="s">
        <v>126</v>
      </c>
      <c r="B62" s="26">
        <v>2720222</v>
      </c>
      <c r="C62" s="31">
        <v>0</v>
      </c>
      <c r="D62" s="28">
        <v>0</v>
      </c>
      <c r="E62" s="31">
        <v>0</v>
      </c>
      <c r="F62" s="28">
        <v>0</v>
      </c>
      <c r="G62" s="31">
        <v>150</v>
      </c>
      <c r="H62" s="28">
        <v>150</v>
      </c>
      <c r="I62" s="31">
        <v>60</v>
      </c>
      <c r="J62" s="29">
        <v>60</v>
      </c>
      <c r="K62" s="27">
        <f t="shared" si="3"/>
        <v>210</v>
      </c>
      <c r="L62" s="27">
        <f t="shared" si="4"/>
        <v>210</v>
      </c>
      <c r="M62" s="29">
        <f t="shared" si="5"/>
        <v>100</v>
      </c>
      <c r="N62" s="25" t="s">
        <v>29</v>
      </c>
      <c r="O62" s="30"/>
    </row>
    <row r="63" spans="1:15" s="36" customFormat="1" ht="13.5">
      <c r="A63" s="10" t="s">
        <v>127</v>
      </c>
      <c r="B63" s="23">
        <v>2720226</v>
      </c>
      <c r="C63" s="13">
        <v>0</v>
      </c>
      <c r="D63" s="18">
        <v>0</v>
      </c>
      <c r="E63" s="13">
        <v>0</v>
      </c>
      <c r="F63" s="18">
        <v>0</v>
      </c>
      <c r="G63" s="13">
        <v>60</v>
      </c>
      <c r="H63" s="18">
        <v>60</v>
      </c>
      <c r="I63" s="13">
        <v>53</v>
      </c>
      <c r="J63" s="19">
        <v>53</v>
      </c>
      <c r="K63" s="13">
        <f t="shared" si="3"/>
        <v>113</v>
      </c>
      <c r="L63" s="13">
        <f t="shared" si="4"/>
        <v>113</v>
      </c>
      <c r="M63" s="19">
        <f t="shared" si="5"/>
        <v>100</v>
      </c>
      <c r="N63" s="10" t="s">
        <v>32</v>
      </c>
      <c r="O63" s="17"/>
    </row>
    <row r="64" spans="1:15" ht="13.5">
      <c r="A64" s="25" t="s">
        <v>128</v>
      </c>
      <c r="B64" s="26">
        <v>2721352</v>
      </c>
      <c r="C64" s="31">
        <v>200</v>
      </c>
      <c r="D64" s="28">
        <v>0</v>
      </c>
      <c r="E64" s="31">
        <v>300</v>
      </c>
      <c r="F64" s="28">
        <v>0</v>
      </c>
      <c r="G64" s="31">
        <v>400</v>
      </c>
      <c r="H64" s="28">
        <v>0</v>
      </c>
      <c r="I64" s="31">
        <v>100</v>
      </c>
      <c r="J64" s="29">
        <v>0</v>
      </c>
      <c r="K64" s="27">
        <f t="shared" si="3"/>
        <v>1000</v>
      </c>
      <c r="L64" s="27">
        <f t="shared" si="4"/>
        <v>0</v>
      </c>
      <c r="M64" s="29">
        <f t="shared" si="5"/>
        <v>0</v>
      </c>
      <c r="N64" s="25" t="s">
        <v>31</v>
      </c>
      <c r="O64" s="30" t="s">
        <v>42</v>
      </c>
    </row>
    <row r="65" spans="1:15" s="36" customFormat="1" ht="27.75">
      <c r="A65" s="10" t="s">
        <v>129</v>
      </c>
      <c r="B65" s="10">
        <v>2720710</v>
      </c>
      <c r="C65" s="24">
        <v>1593</v>
      </c>
      <c r="D65" s="18">
        <v>0</v>
      </c>
      <c r="E65" s="24">
        <v>0</v>
      </c>
      <c r="F65" s="18">
        <v>0</v>
      </c>
      <c r="G65" s="24">
        <v>0</v>
      </c>
      <c r="H65" s="18">
        <v>0</v>
      </c>
      <c r="I65" s="24">
        <v>0</v>
      </c>
      <c r="J65" s="19">
        <v>0</v>
      </c>
      <c r="K65" s="13">
        <f t="shared" si="3"/>
        <v>1593</v>
      </c>
      <c r="L65" s="13">
        <f t="shared" si="4"/>
        <v>0</v>
      </c>
      <c r="M65" s="19">
        <f t="shared" si="5"/>
        <v>0</v>
      </c>
      <c r="N65" s="10" t="s">
        <v>31</v>
      </c>
      <c r="O65" s="17" t="s">
        <v>44</v>
      </c>
    </row>
    <row r="66" spans="1:15" ht="13.5">
      <c r="A66" s="25" t="s">
        <v>103</v>
      </c>
      <c r="B66" s="26">
        <v>2721128</v>
      </c>
      <c r="C66" s="31">
        <v>200</v>
      </c>
      <c r="D66" s="28">
        <v>0</v>
      </c>
      <c r="E66" s="31">
        <v>250</v>
      </c>
      <c r="F66" s="28">
        <v>0</v>
      </c>
      <c r="G66" s="31">
        <v>1050</v>
      </c>
      <c r="H66" s="28">
        <v>0</v>
      </c>
      <c r="I66" s="31">
        <v>350</v>
      </c>
      <c r="J66" s="29">
        <v>0</v>
      </c>
      <c r="K66" s="27">
        <f t="shared" si="3"/>
        <v>1850</v>
      </c>
      <c r="L66" s="27">
        <f t="shared" si="4"/>
        <v>0</v>
      </c>
      <c r="M66" s="29">
        <f t="shared" si="5"/>
        <v>0</v>
      </c>
      <c r="N66" s="25" t="s">
        <v>31</v>
      </c>
      <c r="O66" s="30" t="s">
        <v>45</v>
      </c>
    </row>
    <row r="67" spans="1:15" s="36" customFormat="1" ht="49.5" customHeight="1">
      <c r="A67" s="10" t="s">
        <v>93</v>
      </c>
      <c r="B67" s="23">
        <v>2720305</v>
      </c>
      <c r="C67" s="13">
        <v>0</v>
      </c>
      <c r="D67" s="18">
        <v>0</v>
      </c>
      <c r="E67" s="13">
        <v>1700</v>
      </c>
      <c r="F67" s="18">
        <v>0</v>
      </c>
      <c r="G67" s="13">
        <v>0</v>
      </c>
      <c r="H67" s="18">
        <v>0</v>
      </c>
      <c r="I67" s="13">
        <v>0</v>
      </c>
      <c r="J67" s="19">
        <v>0</v>
      </c>
      <c r="K67" s="13">
        <f t="shared" si="3"/>
        <v>1700</v>
      </c>
      <c r="L67" s="13">
        <f t="shared" si="4"/>
        <v>0</v>
      </c>
      <c r="M67" s="19">
        <f t="shared" si="5"/>
        <v>0</v>
      </c>
      <c r="N67" s="10" t="s">
        <v>23</v>
      </c>
      <c r="O67" s="17" t="s">
        <v>49</v>
      </c>
    </row>
    <row r="68" spans="1:15" ht="13.5">
      <c r="A68" s="25" t="s">
        <v>94</v>
      </c>
      <c r="B68" s="26">
        <v>2720525</v>
      </c>
      <c r="C68" s="27">
        <v>0</v>
      </c>
      <c r="D68" s="28">
        <v>0</v>
      </c>
      <c r="E68" s="27">
        <v>100</v>
      </c>
      <c r="F68" s="28">
        <v>100</v>
      </c>
      <c r="G68" s="27">
        <v>0</v>
      </c>
      <c r="H68" s="28">
        <v>0</v>
      </c>
      <c r="I68" s="27">
        <v>0</v>
      </c>
      <c r="J68" s="29">
        <v>0</v>
      </c>
      <c r="K68" s="27">
        <f t="shared" si="3"/>
        <v>100</v>
      </c>
      <c r="L68" s="27">
        <f t="shared" si="4"/>
        <v>100</v>
      </c>
      <c r="M68" s="29">
        <f t="shared" si="5"/>
        <v>100</v>
      </c>
      <c r="N68" s="25" t="s">
        <v>32</v>
      </c>
      <c r="O68" s="30"/>
    </row>
    <row r="69" spans="1:15" s="36" customFormat="1" ht="13.5">
      <c r="A69" s="10" t="s">
        <v>78</v>
      </c>
      <c r="B69" s="10">
        <v>2427401</v>
      </c>
      <c r="C69" s="13">
        <v>0</v>
      </c>
      <c r="D69" s="18">
        <v>0</v>
      </c>
      <c r="E69" s="13">
        <v>0</v>
      </c>
      <c r="F69" s="18">
        <v>0</v>
      </c>
      <c r="G69" s="13">
        <v>280</v>
      </c>
      <c r="H69" s="18">
        <v>280</v>
      </c>
      <c r="I69" s="13">
        <v>50</v>
      </c>
      <c r="J69" s="19">
        <v>50</v>
      </c>
      <c r="K69" s="13">
        <f t="shared" si="3"/>
        <v>330</v>
      </c>
      <c r="L69" s="13">
        <f t="shared" si="4"/>
        <v>330</v>
      </c>
      <c r="M69" s="19">
        <f t="shared" si="5"/>
        <v>100</v>
      </c>
      <c r="N69" s="10" t="s">
        <v>32</v>
      </c>
      <c r="O69" s="17"/>
    </row>
    <row r="70" spans="1:15" ht="13.5">
      <c r="A70" s="25" t="s">
        <v>89</v>
      </c>
      <c r="B70" s="26">
        <v>2720234</v>
      </c>
      <c r="C70" s="31">
        <v>0</v>
      </c>
      <c r="D70" s="28">
        <v>0</v>
      </c>
      <c r="E70" s="31">
        <v>0</v>
      </c>
      <c r="F70" s="28">
        <v>0</v>
      </c>
      <c r="G70" s="31">
        <v>1780</v>
      </c>
      <c r="H70" s="28">
        <v>480</v>
      </c>
      <c r="I70" s="31">
        <v>30</v>
      </c>
      <c r="J70" s="29">
        <v>30</v>
      </c>
      <c r="K70" s="27">
        <f aca="true" t="shared" si="6" ref="K70:K80">SUM(C70,E70,G70,I70)</f>
        <v>1810</v>
      </c>
      <c r="L70" s="27">
        <f aca="true" t="shared" si="7" ref="L70:L80">SUM(D70,F70,H70,J70)</f>
        <v>510</v>
      </c>
      <c r="M70" s="29">
        <f aca="true" t="shared" si="8" ref="M70:M80">L70/K70*100</f>
        <v>28.176795580110497</v>
      </c>
      <c r="N70" s="25" t="s">
        <v>26</v>
      </c>
      <c r="O70" s="30" t="s">
        <v>53</v>
      </c>
    </row>
    <row r="71" spans="1:15" s="36" customFormat="1" ht="48" customHeight="1">
      <c r="A71" s="10" t="s">
        <v>106</v>
      </c>
      <c r="B71" s="23">
        <v>2721182</v>
      </c>
      <c r="C71" s="24">
        <v>363</v>
      </c>
      <c r="D71" s="18">
        <v>90</v>
      </c>
      <c r="E71" s="24">
        <v>0</v>
      </c>
      <c r="F71" s="18">
        <v>0</v>
      </c>
      <c r="G71" s="24">
        <v>2308</v>
      </c>
      <c r="H71" s="18">
        <v>1200</v>
      </c>
      <c r="I71" s="24">
        <v>50</v>
      </c>
      <c r="J71" s="19">
        <v>50</v>
      </c>
      <c r="K71" s="13">
        <f t="shared" si="6"/>
        <v>2721</v>
      </c>
      <c r="L71" s="13">
        <f t="shared" si="7"/>
        <v>1340</v>
      </c>
      <c r="M71" s="19">
        <f t="shared" si="8"/>
        <v>49.24660051451672</v>
      </c>
      <c r="N71" s="10" t="s">
        <v>26</v>
      </c>
      <c r="O71" s="17" t="s">
        <v>15</v>
      </c>
    </row>
    <row r="72" spans="1:15" ht="13.5">
      <c r="A72" s="25" t="s">
        <v>130</v>
      </c>
      <c r="B72" s="26">
        <v>2721349</v>
      </c>
      <c r="C72" s="31">
        <v>135</v>
      </c>
      <c r="D72" s="28"/>
      <c r="E72" s="31">
        <v>0</v>
      </c>
      <c r="F72" s="28"/>
      <c r="G72" s="31">
        <v>0</v>
      </c>
      <c r="H72" s="28"/>
      <c r="I72" s="31">
        <v>80</v>
      </c>
      <c r="J72" s="29"/>
      <c r="K72" s="27">
        <f t="shared" si="6"/>
        <v>215</v>
      </c>
      <c r="L72" s="27">
        <f t="shared" si="7"/>
        <v>0</v>
      </c>
      <c r="M72" s="29">
        <f t="shared" si="8"/>
        <v>0</v>
      </c>
      <c r="N72" s="25" t="s">
        <v>33</v>
      </c>
      <c r="O72" s="30" t="s">
        <v>141</v>
      </c>
    </row>
    <row r="73" spans="1:15" s="36" customFormat="1" ht="13.5">
      <c r="A73" s="10" t="s">
        <v>91</v>
      </c>
      <c r="B73" s="10">
        <v>2720258</v>
      </c>
      <c r="C73" s="24">
        <v>0</v>
      </c>
      <c r="D73" s="18">
        <v>0</v>
      </c>
      <c r="E73" s="24">
        <v>220</v>
      </c>
      <c r="F73" s="18">
        <v>200</v>
      </c>
      <c r="G73" s="24">
        <v>100</v>
      </c>
      <c r="H73" s="18">
        <v>100</v>
      </c>
      <c r="I73" s="24">
        <v>45</v>
      </c>
      <c r="J73" s="19">
        <v>45</v>
      </c>
      <c r="K73" s="13">
        <f t="shared" si="6"/>
        <v>365</v>
      </c>
      <c r="L73" s="13">
        <f t="shared" si="7"/>
        <v>345</v>
      </c>
      <c r="M73" s="19">
        <f t="shared" si="8"/>
        <v>94.52054794520548</v>
      </c>
      <c r="N73" s="10" t="s">
        <v>24</v>
      </c>
      <c r="O73" s="17" t="s">
        <v>12</v>
      </c>
    </row>
    <row r="74" spans="1:15" ht="13.5">
      <c r="A74" s="25" t="s">
        <v>131</v>
      </c>
      <c r="B74" s="26">
        <v>2720801</v>
      </c>
      <c r="C74" s="31">
        <v>16</v>
      </c>
      <c r="D74" s="28">
        <v>16</v>
      </c>
      <c r="E74" s="31">
        <v>0</v>
      </c>
      <c r="F74" s="28"/>
      <c r="G74" s="31">
        <f>840+1200</f>
        <v>2040</v>
      </c>
      <c r="H74" s="28">
        <v>900</v>
      </c>
      <c r="I74" s="31">
        <v>225</v>
      </c>
      <c r="J74" s="29">
        <v>100</v>
      </c>
      <c r="K74" s="27">
        <f t="shared" si="6"/>
        <v>2281</v>
      </c>
      <c r="L74" s="27">
        <f t="shared" si="7"/>
        <v>1016</v>
      </c>
      <c r="M74" s="29">
        <f t="shared" si="8"/>
        <v>44.54186760192898</v>
      </c>
      <c r="N74" s="25" t="s">
        <v>27</v>
      </c>
      <c r="O74" s="30" t="s">
        <v>60</v>
      </c>
    </row>
    <row r="75" spans="1:15" s="36" customFormat="1" ht="13.5">
      <c r="A75" s="10" t="s">
        <v>90</v>
      </c>
      <c r="B75" s="23">
        <v>2720238</v>
      </c>
      <c r="C75" s="24">
        <v>500</v>
      </c>
      <c r="D75" s="18">
        <v>500</v>
      </c>
      <c r="E75" s="24">
        <v>0</v>
      </c>
      <c r="F75" s="18">
        <v>0</v>
      </c>
      <c r="G75" s="24">
        <v>620</v>
      </c>
      <c r="H75" s="18">
        <v>620</v>
      </c>
      <c r="I75" s="24">
        <v>500</v>
      </c>
      <c r="J75" s="19">
        <v>500</v>
      </c>
      <c r="K75" s="13">
        <f t="shared" si="6"/>
        <v>1620</v>
      </c>
      <c r="L75" s="13">
        <f t="shared" si="7"/>
        <v>1620</v>
      </c>
      <c r="M75" s="19">
        <f t="shared" si="8"/>
        <v>100</v>
      </c>
      <c r="N75" s="10" t="s">
        <v>29</v>
      </c>
      <c r="O75" s="17"/>
    </row>
    <row r="76" spans="1:15" ht="13.5">
      <c r="A76" s="25" t="s">
        <v>132</v>
      </c>
      <c r="B76" s="26">
        <v>2721240</v>
      </c>
      <c r="C76" s="31">
        <v>2000</v>
      </c>
      <c r="D76" s="28">
        <v>500</v>
      </c>
      <c r="E76" s="31">
        <v>0</v>
      </c>
      <c r="F76" s="28">
        <v>0</v>
      </c>
      <c r="G76" s="31">
        <v>250</v>
      </c>
      <c r="H76" s="28">
        <v>250</v>
      </c>
      <c r="I76" s="31">
        <v>150</v>
      </c>
      <c r="J76" s="29">
        <v>150</v>
      </c>
      <c r="K76" s="27">
        <f t="shared" si="6"/>
        <v>2400</v>
      </c>
      <c r="L76" s="27">
        <f t="shared" si="7"/>
        <v>900</v>
      </c>
      <c r="M76" s="29">
        <f t="shared" si="8"/>
        <v>37.5</v>
      </c>
      <c r="N76" s="25" t="s">
        <v>29</v>
      </c>
      <c r="O76" s="30" t="s">
        <v>57</v>
      </c>
    </row>
    <row r="77" spans="1:15" s="36" customFormat="1" ht="13.5">
      <c r="A77" s="10" t="s">
        <v>92</v>
      </c>
      <c r="B77" s="23">
        <v>2720268</v>
      </c>
      <c r="C77" s="24">
        <v>0</v>
      </c>
      <c r="D77" s="18">
        <v>0</v>
      </c>
      <c r="E77" s="24">
        <v>80</v>
      </c>
      <c r="F77" s="18">
        <v>80</v>
      </c>
      <c r="G77" s="24">
        <v>350</v>
      </c>
      <c r="H77" s="18">
        <v>350</v>
      </c>
      <c r="I77" s="24">
        <v>50</v>
      </c>
      <c r="J77" s="19">
        <v>50</v>
      </c>
      <c r="K77" s="13">
        <f t="shared" si="6"/>
        <v>480</v>
      </c>
      <c r="L77" s="13">
        <f t="shared" si="7"/>
        <v>480</v>
      </c>
      <c r="M77" s="19">
        <f t="shared" si="8"/>
        <v>100</v>
      </c>
      <c r="N77" s="10" t="s">
        <v>25</v>
      </c>
      <c r="O77" s="17"/>
    </row>
    <row r="78" spans="1:15" ht="13.5">
      <c r="A78" s="25" t="s">
        <v>133</v>
      </c>
      <c r="B78" s="26">
        <v>2721214</v>
      </c>
      <c r="C78" s="31">
        <v>0</v>
      </c>
      <c r="D78" s="28">
        <v>0</v>
      </c>
      <c r="E78" s="31">
        <v>0</v>
      </c>
      <c r="F78" s="28">
        <v>0</v>
      </c>
      <c r="G78" s="31">
        <v>775</v>
      </c>
      <c r="H78" s="28">
        <v>775</v>
      </c>
      <c r="I78" s="31">
        <v>210</v>
      </c>
      <c r="J78" s="29">
        <v>130</v>
      </c>
      <c r="K78" s="27">
        <f t="shared" si="6"/>
        <v>985</v>
      </c>
      <c r="L78" s="27">
        <f t="shared" si="7"/>
        <v>905</v>
      </c>
      <c r="M78" s="29">
        <f t="shared" si="8"/>
        <v>91.87817258883248</v>
      </c>
      <c r="N78" s="25" t="s">
        <v>27</v>
      </c>
      <c r="O78" s="30" t="s">
        <v>11</v>
      </c>
    </row>
    <row r="79" spans="1:15" s="36" customFormat="1" ht="13.5">
      <c r="A79" s="10" t="s">
        <v>134</v>
      </c>
      <c r="B79" s="23">
        <v>2721035</v>
      </c>
      <c r="C79" s="13">
        <v>0</v>
      </c>
      <c r="D79" s="18">
        <v>0</v>
      </c>
      <c r="E79" s="13">
        <v>0</v>
      </c>
      <c r="F79" s="18">
        <v>0</v>
      </c>
      <c r="G79" s="13">
        <v>150</v>
      </c>
      <c r="H79" s="18">
        <v>150</v>
      </c>
      <c r="I79" s="13">
        <v>15</v>
      </c>
      <c r="J79" s="19">
        <v>15</v>
      </c>
      <c r="K79" s="13">
        <f t="shared" si="6"/>
        <v>165</v>
      </c>
      <c r="L79" s="13">
        <f t="shared" si="7"/>
        <v>165</v>
      </c>
      <c r="M79" s="19">
        <f t="shared" si="8"/>
        <v>100</v>
      </c>
      <c r="N79" s="10" t="s">
        <v>32</v>
      </c>
      <c r="O79" s="17"/>
    </row>
    <row r="80" spans="1:15" ht="15" thickBot="1">
      <c r="A80" s="37" t="s">
        <v>107</v>
      </c>
      <c r="B80" s="38">
        <v>2721197</v>
      </c>
      <c r="C80" s="39">
        <v>260</v>
      </c>
      <c r="D80" s="40">
        <v>80</v>
      </c>
      <c r="E80" s="41">
        <v>0</v>
      </c>
      <c r="F80" s="40">
        <v>0</v>
      </c>
      <c r="G80" s="41">
        <v>2180</v>
      </c>
      <c r="H80" s="40">
        <v>770</v>
      </c>
      <c r="I80" s="41">
        <v>184</v>
      </c>
      <c r="J80" s="42">
        <v>184</v>
      </c>
      <c r="K80" s="43">
        <f t="shared" si="6"/>
        <v>2624</v>
      </c>
      <c r="L80" s="43">
        <f t="shared" si="7"/>
        <v>1034</v>
      </c>
      <c r="M80" s="42">
        <f t="shared" si="8"/>
        <v>39.40548780487805</v>
      </c>
      <c r="N80" s="25" t="s">
        <v>29</v>
      </c>
      <c r="O80" s="30" t="s">
        <v>58</v>
      </c>
    </row>
    <row r="81" spans="1:15" ht="13.5">
      <c r="A81" s="45"/>
      <c r="B81" s="55" t="s">
        <v>19</v>
      </c>
      <c r="C81" s="52">
        <f aca="true" t="shared" si="9" ref="C81:L81">SUM(C6:C80)</f>
        <v>14830</v>
      </c>
      <c r="D81" s="58">
        <f t="shared" si="9"/>
        <v>6374</v>
      </c>
      <c r="E81" s="52">
        <f t="shared" si="9"/>
        <v>21539.96</v>
      </c>
      <c r="F81" s="58">
        <f t="shared" si="9"/>
        <v>4396</v>
      </c>
      <c r="G81" s="52">
        <f t="shared" si="9"/>
        <v>54887</v>
      </c>
      <c r="H81" s="58">
        <f t="shared" si="9"/>
        <v>30416</v>
      </c>
      <c r="I81" s="52">
        <f t="shared" si="9"/>
        <v>11078</v>
      </c>
      <c r="J81" s="58">
        <f t="shared" si="9"/>
        <v>5930</v>
      </c>
      <c r="K81" s="52">
        <f t="shared" si="9"/>
        <v>102334.96</v>
      </c>
      <c r="L81" s="47">
        <f t="shared" si="9"/>
        <v>47116</v>
      </c>
      <c r="M81" s="59">
        <f>L81/K81*100</f>
        <v>46.04096195474157</v>
      </c>
      <c r="O81"/>
    </row>
    <row r="82" spans="1:15" ht="13.5">
      <c r="A82" s="46" t="s">
        <v>18</v>
      </c>
      <c r="B82" s="56" t="s">
        <v>20</v>
      </c>
      <c r="C82" s="53">
        <f>AVERAGE(C6:C80)</f>
        <v>197.73333333333332</v>
      </c>
      <c r="D82" s="49">
        <f aca="true" t="shared" si="10" ref="D82:M82">AVERAGE(D6:D80)</f>
        <v>87.31506849315069</v>
      </c>
      <c r="E82" s="53">
        <f t="shared" si="10"/>
        <v>287.19946666666664</v>
      </c>
      <c r="F82" s="49">
        <f t="shared" si="10"/>
        <v>61.05555555555556</v>
      </c>
      <c r="G82" s="53">
        <f t="shared" si="10"/>
        <v>731.8266666666667</v>
      </c>
      <c r="H82" s="49">
        <f t="shared" si="10"/>
        <v>422.44444444444446</v>
      </c>
      <c r="I82" s="53">
        <f t="shared" si="10"/>
        <v>147.70666666666668</v>
      </c>
      <c r="J82" s="49">
        <f t="shared" si="10"/>
        <v>81.23287671232876</v>
      </c>
      <c r="K82" s="53">
        <f t="shared" si="10"/>
        <v>1364.4661333333333</v>
      </c>
      <c r="L82" s="48">
        <f t="shared" si="10"/>
        <v>628.2133333333334</v>
      </c>
      <c r="M82" s="60">
        <f t="shared" si="10"/>
        <v>63.86550161902127</v>
      </c>
      <c r="O82"/>
    </row>
    <row r="83" spans="1:15" ht="15" thickBot="1">
      <c r="A83" s="44">
        <f>COUNTA(A6:A80)</f>
        <v>75</v>
      </c>
      <c r="B83" s="57" t="s">
        <v>21</v>
      </c>
      <c r="C83" s="54"/>
      <c r="D83" s="51"/>
      <c r="E83" s="54"/>
      <c r="F83" s="51"/>
      <c r="G83" s="54"/>
      <c r="H83" s="51"/>
      <c r="I83" s="54"/>
      <c r="J83" s="51"/>
      <c r="K83" s="54">
        <f>MEDIAN(K6:K80)</f>
        <v>985</v>
      </c>
      <c r="L83" s="50">
        <f>MEDIAN(L6:L80)</f>
        <v>455</v>
      </c>
      <c r="M83" s="61">
        <f>MEDIAN(M6:M80)</f>
        <v>83.51648351648352</v>
      </c>
      <c r="O83"/>
    </row>
    <row r="84" spans="1:15" ht="13.5">
      <c r="A84" s="20"/>
      <c r="B84" s="20"/>
      <c r="C84" s="21"/>
      <c r="D84" s="20"/>
      <c r="E84" s="21"/>
      <c r="F84" s="20"/>
      <c r="G84" s="21"/>
      <c r="H84" s="20"/>
      <c r="I84" s="21"/>
      <c r="J84" s="20"/>
      <c r="K84" s="20"/>
      <c r="L84" s="20"/>
      <c r="M84" s="20"/>
      <c r="N84" s="20"/>
      <c r="O84" s="22"/>
    </row>
    <row r="85" spans="1:15" ht="13.5">
      <c r="A85" s="20"/>
      <c r="B85" s="20"/>
      <c r="C85" s="21"/>
      <c r="D85" s="20"/>
      <c r="E85" s="21"/>
      <c r="F85" s="20"/>
      <c r="G85" s="21"/>
      <c r="H85" s="20"/>
      <c r="I85" s="21"/>
      <c r="J85" s="20"/>
      <c r="K85" s="20"/>
      <c r="L85" s="20"/>
      <c r="M85" s="20"/>
      <c r="N85" s="20"/>
      <c r="O85" s="22"/>
    </row>
    <row r="86" spans="1:15" ht="13.5">
      <c r="A86" s="20"/>
      <c r="B86" s="20"/>
      <c r="C86" s="21"/>
      <c r="D86" s="20"/>
      <c r="E86" s="21"/>
      <c r="F86" s="20"/>
      <c r="G86" s="21"/>
      <c r="H86" s="20"/>
      <c r="I86" s="21"/>
      <c r="J86" s="20"/>
      <c r="K86" s="20"/>
      <c r="L86" s="20"/>
      <c r="M86" s="20"/>
      <c r="N86" s="20"/>
      <c r="O86" s="22"/>
    </row>
    <row r="87" spans="1:15" ht="13.5">
      <c r="A87" s="20"/>
      <c r="B87" s="20"/>
      <c r="C87" s="21"/>
      <c r="D87" s="20"/>
      <c r="E87" s="21"/>
      <c r="F87" s="20"/>
      <c r="G87" s="21"/>
      <c r="H87" s="20"/>
      <c r="I87" s="21"/>
      <c r="J87" s="20"/>
      <c r="K87" s="20"/>
      <c r="L87" s="20"/>
      <c r="M87" s="20"/>
      <c r="N87" s="20"/>
      <c r="O87" s="22"/>
    </row>
    <row r="88" spans="1:15" ht="13.5">
      <c r="A88" s="20"/>
      <c r="B88" s="20"/>
      <c r="C88" s="21"/>
      <c r="D88" s="20"/>
      <c r="E88" s="21"/>
      <c r="F88" s="20"/>
      <c r="G88" s="21"/>
      <c r="H88" s="20"/>
      <c r="I88" s="21"/>
      <c r="J88" s="20"/>
      <c r="K88" s="20"/>
      <c r="L88" s="20"/>
      <c r="M88" s="20"/>
      <c r="N88" s="20"/>
      <c r="O88" s="22"/>
    </row>
    <row r="89" spans="1:15" ht="13.5">
      <c r="A89" s="20"/>
      <c r="B89" s="20"/>
      <c r="C89" s="21"/>
      <c r="D89" s="20"/>
      <c r="E89" s="21"/>
      <c r="F89" s="20"/>
      <c r="G89" s="21"/>
      <c r="H89" s="20"/>
      <c r="I89" s="21"/>
      <c r="J89" s="20"/>
      <c r="K89" s="20"/>
      <c r="L89" s="20"/>
      <c r="M89" s="20"/>
      <c r="N89" s="20"/>
      <c r="O89" s="22"/>
    </row>
    <row r="90" spans="1:15" ht="13.5">
      <c r="A90" s="20"/>
      <c r="B90" s="20"/>
      <c r="C90" s="21"/>
      <c r="D90" s="20"/>
      <c r="E90" s="21"/>
      <c r="F90" s="20"/>
      <c r="G90" s="21"/>
      <c r="H90" s="20"/>
      <c r="I90" s="21"/>
      <c r="J90" s="20"/>
      <c r="K90" s="20"/>
      <c r="L90" s="20"/>
      <c r="M90" s="20"/>
      <c r="N90" s="20"/>
      <c r="O90" s="22"/>
    </row>
    <row r="91" spans="1:15" ht="13.5">
      <c r="A91" s="20"/>
      <c r="B91" s="20"/>
      <c r="C91" s="21"/>
      <c r="D91" s="20"/>
      <c r="E91" s="21"/>
      <c r="F91" s="20"/>
      <c r="G91" s="21"/>
      <c r="H91" s="20"/>
      <c r="I91" s="21"/>
      <c r="J91" s="20"/>
      <c r="K91" s="20"/>
      <c r="L91" s="20"/>
      <c r="M91" s="20"/>
      <c r="N91" s="20"/>
      <c r="O91" s="22"/>
    </row>
    <row r="92" spans="1:15" ht="13.5">
      <c r="A92" s="20"/>
      <c r="B92" s="20"/>
      <c r="C92" s="21"/>
      <c r="D92" s="20"/>
      <c r="E92" s="21"/>
      <c r="F92" s="20"/>
      <c r="G92" s="21"/>
      <c r="H92" s="20"/>
      <c r="I92" s="21"/>
      <c r="J92" s="20"/>
      <c r="K92" s="20"/>
      <c r="L92" s="20"/>
      <c r="M92" s="20"/>
      <c r="N92" s="20"/>
      <c r="O92" s="22"/>
    </row>
    <row r="93" spans="1:15" ht="13.5">
      <c r="A93" s="20"/>
      <c r="B93" s="20"/>
      <c r="C93" s="21"/>
      <c r="D93" s="20"/>
      <c r="E93" s="21"/>
      <c r="F93" s="20"/>
      <c r="G93" s="21"/>
      <c r="H93" s="20"/>
      <c r="I93" s="21"/>
      <c r="J93" s="20"/>
      <c r="K93" s="20"/>
      <c r="L93" s="20"/>
      <c r="M93" s="20"/>
      <c r="N93" s="20"/>
      <c r="O93" s="22"/>
    </row>
    <row r="94" spans="1:15" ht="13.5">
      <c r="A94" s="20"/>
      <c r="B94" s="20"/>
      <c r="C94" s="21"/>
      <c r="D94" s="20"/>
      <c r="E94" s="21"/>
      <c r="F94" s="20"/>
      <c r="G94" s="21"/>
      <c r="H94" s="20"/>
      <c r="I94" s="21"/>
      <c r="J94" s="20"/>
      <c r="K94" s="20"/>
      <c r="L94" s="20"/>
      <c r="M94" s="20"/>
      <c r="N94" s="20"/>
      <c r="O94" s="22"/>
    </row>
    <row r="95" spans="1:15" ht="13.5">
      <c r="A95" s="20"/>
      <c r="B95" s="20"/>
      <c r="C95" s="21"/>
      <c r="D95" s="20"/>
      <c r="E95" s="21"/>
      <c r="F95" s="20"/>
      <c r="G95" s="21"/>
      <c r="H95" s="20"/>
      <c r="I95" s="21"/>
      <c r="J95" s="20"/>
      <c r="K95" s="20"/>
      <c r="L95" s="20"/>
      <c r="M95" s="20"/>
      <c r="N95" s="20"/>
      <c r="O95" s="22"/>
    </row>
    <row r="96" spans="1:15" ht="13.5">
      <c r="A96" s="20"/>
      <c r="B96" s="20"/>
      <c r="C96" s="21"/>
      <c r="D96" s="20"/>
      <c r="E96" s="21"/>
      <c r="F96" s="20"/>
      <c r="G96" s="21"/>
      <c r="H96" s="20"/>
      <c r="I96" s="21"/>
      <c r="J96" s="20"/>
      <c r="K96" s="20"/>
      <c r="L96" s="20"/>
      <c r="M96" s="20"/>
      <c r="N96" s="20"/>
      <c r="O96" s="22"/>
    </row>
    <row r="97" spans="1:15" ht="13.5">
      <c r="A97" s="20"/>
      <c r="B97" s="20"/>
      <c r="C97" s="21"/>
      <c r="D97" s="20"/>
      <c r="E97" s="21"/>
      <c r="F97" s="20"/>
      <c r="G97" s="21"/>
      <c r="H97" s="20"/>
      <c r="I97" s="21"/>
      <c r="J97" s="20"/>
      <c r="K97" s="20"/>
      <c r="L97" s="20"/>
      <c r="M97" s="20"/>
      <c r="N97" s="20"/>
      <c r="O97" s="22"/>
    </row>
    <row r="98" spans="1:15" ht="13.5">
      <c r="A98" s="20"/>
      <c r="B98" s="20"/>
      <c r="C98" s="21"/>
      <c r="D98" s="20"/>
      <c r="E98" s="21"/>
      <c r="F98" s="20"/>
      <c r="G98" s="21"/>
      <c r="H98" s="20"/>
      <c r="I98" s="21"/>
      <c r="J98" s="20"/>
      <c r="K98" s="20"/>
      <c r="L98" s="20"/>
      <c r="M98" s="20"/>
      <c r="N98" s="20"/>
      <c r="O98" s="22"/>
    </row>
    <row r="99" spans="1:15" ht="13.5">
      <c r="A99" s="20"/>
      <c r="B99" s="20"/>
      <c r="C99" s="21"/>
      <c r="D99" s="20"/>
      <c r="E99" s="21"/>
      <c r="F99" s="20"/>
      <c r="G99" s="21"/>
      <c r="H99" s="20"/>
      <c r="I99" s="21"/>
      <c r="J99" s="20"/>
      <c r="K99" s="20"/>
      <c r="L99" s="20"/>
      <c r="M99" s="20"/>
      <c r="N99" s="20"/>
      <c r="O99" s="22"/>
    </row>
    <row r="100" spans="1:15" ht="13.5">
      <c r="A100" s="20"/>
      <c r="B100" s="20"/>
      <c r="C100" s="21"/>
      <c r="D100" s="20"/>
      <c r="E100" s="21"/>
      <c r="F100" s="20"/>
      <c r="G100" s="21"/>
      <c r="H100" s="20"/>
      <c r="I100" s="21"/>
      <c r="J100" s="20"/>
      <c r="K100" s="20"/>
      <c r="L100" s="20"/>
      <c r="M100" s="20"/>
      <c r="N100" s="20"/>
      <c r="O100" s="22"/>
    </row>
    <row r="101" spans="1:15" ht="13.5">
      <c r="A101" s="20"/>
      <c r="B101" s="20"/>
      <c r="C101" s="21"/>
      <c r="D101" s="20"/>
      <c r="E101" s="21"/>
      <c r="F101" s="20"/>
      <c r="G101" s="21"/>
      <c r="H101" s="20"/>
      <c r="I101" s="21"/>
      <c r="J101" s="20"/>
      <c r="K101" s="20"/>
      <c r="L101" s="20"/>
      <c r="M101" s="20"/>
      <c r="N101" s="20"/>
      <c r="O101" s="22"/>
    </row>
    <row r="102" spans="1:15" ht="13.5">
      <c r="A102" s="20"/>
      <c r="B102" s="20"/>
      <c r="C102" s="21"/>
      <c r="D102" s="20"/>
      <c r="E102" s="21"/>
      <c r="F102" s="20"/>
      <c r="G102" s="21"/>
      <c r="H102" s="20"/>
      <c r="I102" s="21"/>
      <c r="J102" s="20"/>
      <c r="K102" s="20"/>
      <c r="L102" s="20"/>
      <c r="M102" s="20"/>
      <c r="N102" s="20"/>
      <c r="O102" s="22"/>
    </row>
    <row r="103" spans="1:15" ht="13.5">
      <c r="A103" s="20"/>
      <c r="B103" s="20"/>
      <c r="C103" s="21"/>
      <c r="D103" s="20"/>
      <c r="E103" s="21"/>
      <c r="F103" s="20"/>
      <c r="G103" s="21"/>
      <c r="H103" s="20"/>
      <c r="I103" s="21"/>
      <c r="J103" s="20"/>
      <c r="K103" s="20"/>
      <c r="L103" s="20"/>
      <c r="M103" s="20"/>
      <c r="N103" s="20"/>
      <c r="O103" s="22"/>
    </row>
    <row r="104" spans="1:15" ht="13.5">
      <c r="A104" s="20"/>
      <c r="B104" s="20"/>
      <c r="C104" s="21"/>
      <c r="D104" s="21"/>
      <c r="E104" s="21"/>
      <c r="F104" s="20"/>
      <c r="G104" s="21"/>
      <c r="H104" s="20"/>
      <c r="I104" s="20"/>
      <c r="J104" s="20"/>
      <c r="K104" s="20"/>
      <c r="L104" s="20"/>
      <c r="M104" s="20"/>
      <c r="N104" s="20"/>
      <c r="O104" s="22"/>
    </row>
    <row r="105" spans="1:15" ht="13.5">
      <c r="A105" s="20"/>
      <c r="B105" s="20"/>
      <c r="C105" s="21"/>
      <c r="D105" s="21"/>
      <c r="E105" s="21"/>
      <c r="F105" s="20"/>
      <c r="G105" s="21"/>
      <c r="H105" s="20"/>
      <c r="I105" s="20"/>
      <c r="J105" s="20"/>
      <c r="K105" s="20"/>
      <c r="L105" s="20"/>
      <c r="M105" s="20"/>
      <c r="N105" s="20"/>
      <c r="O105" s="22"/>
    </row>
    <row r="106" spans="1:15" ht="13.5">
      <c r="A106" s="20"/>
      <c r="B106" s="20"/>
      <c r="C106" s="21"/>
      <c r="D106" s="21"/>
      <c r="E106" s="21"/>
      <c r="F106" s="20"/>
      <c r="G106" s="21"/>
      <c r="H106" s="20"/>
      <c r="I106" s="20"/>
      <c r="J106" s="20"/>
      <c r="K106" s="20"/>
      <c r="L106" s="20"/>
      <c r="M106" s="20"/>
      <c r="N106" s="20"/>
      <c r="O106" s="22"/>
    </row>
    <row r="107" spans="3:7" ht="13.5">
      <c r="C107" s="2"/>
      <c r="D107" s="2"/>
      <c r="E107" s="2"/>
      <c r="G107" s="2"/>
    </row>
    <row r="108" spans="3:7" ht="13.5">
      <c r="C108" s="2"/>
      <c r="D108" s="2"/>
      <c r="E108" s="2"/>
      <c r="G108" s="2"/>
    </row>
    <row r="109" spans="3:7" ht="13.5">
      <c r="C109" s="2"/>
      <c r="D109" s="2"/>
      <c r="E109" s="2"/>
      <c r="G109" s="2"/>
    </row>
    <row r="110" spans="3:7" ht="13.5">
      <c r="C110" s="2"/>
      <c r="D110" s="2"/>
      <c r="E110" s="2"/>
      <c r="G110" s="2"/>
    </row>
    <row r="111" spans="3:7" ht="13.5">
      <c r="C111" s="2"/>
      <c r="D111" s="2"/>
      <c r="E111" s="2"/>
      <c r="G111" s="2"/>
    </row>
    <row r="112" spans="3:7" ht="13.5">
      <c r="C112" s="2"/>
      <c r="D112" s="2"/>
      <c r="E112" s="2"/>
      <c r="G112" s="2"/>
    </row>
    <row r="113" spans="3:7" ht="13.5">
      <c r="C113" s="2"/>
      <c r="D113" s="2"/>
      <c r="E113" s="2"/>
      <c r="G113" s="2"/>
    </row>
    <row r="114" spans="3:7" ht="13.5">
      <c r="C114" s="2"/>
      <c r="D114" s="2"/>
      <c r="E114" s="2"/>
      <c r="G114" s="2"/>
    </row>
    <row r="115" spans="3:6" ht="13.5">
      <c r="C115" s="2"/>
      <c r="D115" s="2"/>
      <c r="E115" s="2"/>
      <c r="F115" s="2"/>
    </row>
    <row r="116" spans="3:6" ht="13.5">
      <c r="C116" s="2"/>
      <c r="D116" s="2"/>
      <c r="E116" s="2"/>
      <c r="F116" s="2"/>
    </row>
    <row r="117" spans="3:6" ht="13.5">
      <c r="C117" s="2"/>
      <c r="D117" s="2"/>
      <c r="E117" s="2"/>
      <c r="F117" s="2"/>
    </row>
    <row r="118" spans="3:6" ht="13.5">
      <c r="C118" s="2"/>
      <c r="D118" s="2"/>
      <c r="E118" s="2"/>
      <c r="F118" s="2"/>
    </row>
    <row r="119" spans="3:6" ht="13.5">
      <c r="C119" s="2"/>
      <c r="D119" s="2"/>
      <c r="E119" s="2"/>
      <c r="F119" s="2"/>
    </row>
    <row r="120" spans="3:6" ht="13.5">
      <c r="C120" s="2"/>
      <c r="D120" s="2"/>
      <c r="E120" s="2"/>
      <c r="F120" s="2"/>
    </row>
    <row r="121" spans="3:6" ht="13.5">
      <c r="C121" s="2"/>
      <c r="D121" s="2"/>
      <c r="E121" s="2"/>
      <c r="F121" s="2"/>
    </row>
    <row r="122" spans="3:6" ht="13.5">
      <c r="C122" s="2"/>
      <c r="D122" s="2"/>
      <c r="E122" s="2"/>
      <c r="F122" s="2"/>
    </row>
    <row r="123" spans="3:6" ht="13.5">
      <c r="C123" s="2"/>
      <c r="D123" s="2"/>
      <c r="E123" s="2"/>
      <c r="F123" s="2"/>
    </row>
    <row r="124" spans="3:6" ht="13.5">
      <c r="C124" s="2"/>
      <c r="D124" s="2"/>
      <c r="E124" s="2"/>
      <c r="F124" s="2"/>
    </row>
    <row r="125" spans="3:6" ht="13.5">
      <c r="C125" s="2"/>
      <c r="D125" s="2"/>
      <c r="E125" s="2"/>
      <c r="F125" s="2"/>
    </row>
    <row r="126" spans="3:6" ht="13.5">
      <c r="C126" s="2"/>
      <c r="D126" s="2"/>
      <c r="E126" s="2"/>
      <c r="F126" s="2"/>
    </row>
    <row r="127" spans="3:6" ht="13.5">
      <c r="C127" s="2"/>
      <c r="D127" s="2"/>
      <c r="E127" s="2"/>
      <c r="F127" s="2"/>
    </row>
    <row r="128" spans="3:6" ht="13.5">
      <c r="C128" s="2"/>
      <c r="D128" s="2"/>
      <c r="E128" s="2"/>
      <c r="F128" s="2"/>
    </row>
    <row r="129" spans="3:6" ht="13.5">
      <c r="C129" s="2"/>
      <c r="D129" s="2"/>
      <c r="E129" s="2"/>
      <c r="F129" s="2"/>
    </row>
    <row r="130" spans="3:6" ht="13.5">
      <c r="C130" s="2"/>
      <c r="D130" s="2"/>
      <c r="E130" s="2"/>
      <c r="F130" s="2"/>
    </row>
    <row r="131" spans="3:6" ht="13.5">
      <c r="C131" s="2"/>
      <c r="D131" s="2"/>
      <c r="E131" s="2"/>
      <c r="F131" s="2"/>
    </row>
    <row r="132" spans="3:6" ht="13.5">
      <c r="C132" s="2"/>
      <c r="D132" s="2"/>
      <c r="E132" s="2"/>
      <c r="F132" s="2"/>
    </row>
    <row r="133" spans="3:6" ht="13.5">
      <c r="C133" s="2"/>
      <c r="D133" s="2"/>
      <c r="E133" s="2"/>
      <c r="F133" s="2"/>
    </row>
    <row r="134" spans="3:6" ht="13.5">
      <c r="C134" s="2"/>
      <c r="D134" s="2"/>
      <c r="E134" s="2"/>
      <c r="F134" s="2"/>
    </row>
    <row r="135" spans="3:6" ht="13.5">
      <c r="C135" s="2"/>
      <c r="D135" s="2"/>
      <c r="E135" s="2"/>
      <c r="F135" s="2"/>
    </row>
    <row r="136" spans="3:6" ht="13.5">
      <c r="C136" s="2"/>
      <c r="D136" s="2"/>
      <c r="E136" s="2"/>
      <c r="F136" s="2"/>
    </row>
    <row r="137" spans="3:6" ht="13.5">
      <c r="C137" s="2"/>
      <c r="D137" s="2"/>
      <c r="E137" s="2"/>
      <c r="F137" s="2"/>
    </row>
    <row r="138" spans="3:6" ht="13.5">
      <c r="C138" s="2"/>
      <c r="D138" s="2"/>
      <c r="E138" s="2"/>
      <c r="F138" s="2"/>
    </row>
    <row r="139" spans="3:6" ht="13.5">
      <c r="C139" s="2"/>
      <c r="D139" s="2"/>
      <c r="E139" s="2"/>
      <c r="F139" s="2"/>
    </row>
    <row r="140" spans="3:6" ht="13.5">
      <c r="C140" s="2"/>
      <c r="D140" s="2"/>
      <c r="E140" s="2"/>
      <c r="F140" s="2"/>
    </row>
    <row r="141" spans="3:6" ht="13.5">
      <c r="C141" s="2"/>
      <c r="D141" s="2"/>
      <c r="E141" s="2"/>
      <c r="F141" s="2"/>
    </row>
    <row r="142" spans="3:6" ht="13.5">
      <c r="C142" s="2"/>
      <c r="D142" s="2"/>
      <c r="E142" s="2"/>
      <c r="F142" s="2"/>
    </row>
    <row r="143" spans="3:6" ht="13.5">
      <c r="C143" s="2"/>
      <c r="D143" s="2"/>
      <c r="E143" s="2"/>
      <c r="F143" s="2"/>
    </row>
    <row r="144" spans="3:6" ht="13.5">
      <c r="C144" s="2"/>
      <c r="D144" s="2"/>
      <c r="E144" s="2"/>
      <c r="F144" s="2"/>
    </row>
    <row r="145" spans="3:6" ht="13.5">
      <c r="C145" s="2"/>
      <c r="D145" s="2"/>
      <c r="E145" s="2"/>
      <c r="F145" s="2"/>
    </row>
    <row r="146" spans="3:6" ht="13.5">
      <c r="C146" s="2"/>
      <c r="D146" s="2"/>
      <c r="E146" s="2"/>
      <c r="F146" s="2"/>
    </row>
    <row r="147" spans="3:6" ht="13.5">
      <c r="C147" s="2"/>
      <c r="D147" s="2"/>
      <c r="E147" s="2"/>
      <c r="F147" s="2"/>
    </row>
    <row r="148" spans="3:6" ht="13.5">
      <c r="C148" s="2"/>
      <c r="D148" s="2"/>
      <c r="E148" s="2"/>
      <c r="F148" s="2"/>
    </row>
    <row r="149" spans="3:6" ht="13.5">
      <c r="C149" s="2"/>
      <c r="D149" s="2"/>
      <c r="E149" s="2"/>
      <c r="F149" s="2"/>
    </row>
    <row r="150" spans="3:6" ht="13.5">
      <c r="C150" s="2"/>
      <c r="D150" s="2"/>
      <c r="E150" s="2"/>
      <c r="F150" s="2"/>
    </row>
    <row r="151" spans="3:6" ht="13.5">
      <c r="C151" s="2"/>
      <c r="D151" s="2"/>
      <c r="E151" s="2"/>
      <c r="F151" s="2"/>
    </row>
    <row r="152" spans="3:6" ht="13.5">
      <c r="C152" s="2"/>
      <c r="D152" s="2"/>
      <c r="E152" s="2"/>
      <c r="F152" s="2"/>
    </row>
    <row r="153" spans="3:6" ht="13.5">
      <c r="C153" s="2"/>
      <c r="D153" s="2"/>
      <c r="E153" s="2"/>
      <c r="F153" s="2"/>
    </row>
    <row r="154" spans="3:6" ht="13.5">
      <c r="C154" s="2"/>
      <c r="D154" s="2"/>
      <c r="E154" s="2"/>
      <c r="F154" s="2"/>
    </row>
    <row r="155" spans="3:6" ht="13.5">
      <c r="C155" s="2"/>
      <c r="D155" s="2"/>
      <c r="E155" s="2"/>
      <c r="F155" s="2"/>
    </row>
    <row r="156" spans="3:6" ht="13.5">
      <c r="C156" s="2"/>
      <c r="D156" s="2"/>
      <c r="E156" s="2"/>
      <c r="F156" s="2"/>
    </row>
    <row r="157" spans="3:6" ht="13.5">
      <c r="C157" s="2"/>
      <c r="D157" s="2"/>
      <c r="E157" s="2"/>
      <c r="F157" s="2"/>
    </row>
    <row r="158" spans="3:6" ht="13.5">
      <c r="C158" s="2"/>
      <c r="D158" s="2"/>
      <c r="E158" s="2"/>
      <c r="F158" s="2"/>
    </row>
    <row r="159" spans="3:6" ht="13.5">
      <c r="C159" s="2"/>
      <c r="D159" s="2"/>
      <c r="E159" s="2"/>
      <c r="F159" s="2"/>
    </row>
    <row r="160" spans="3:6" ht="13.5">
      <c r="C160" s="2"/>
      <c r="D160" s="2"/>
      <c r="E160" s="2"/>
      <c r="F160" s="2"/>
    </row>
    <row r="161" spans="3:6" ht="13.5">
      <c r="C161" s="2"/>
      <c r="D161" s="2"/>
      <c r="E161" s="2"/>
      <c r="F161" s="2"/>
    </row>
    <row r="162" spans="3:6" ht="13.5">
      <c r="C162" s="2"/>
      <c r="D162" s="2"/>
      <c r="E162" s="2"/>
      <c r="F162" s="2"/>
    </row>
    <row r="163" spans="3:6" ht="13.5">
      <c r="C163" s="2"/>
      <c r="D163" s="2"/>
      <c r="E163" s="2"/>
      <c r="F163" s="2"/>
    </row>
    <row r="164" spans="3:6" ht="13.5">
      <c r="C164" s="2"/>
      <c r="D164" s="2"/>
      <c r="E164" s="2"/>
      <c r="F164" s="2"/>
    </row>
    <row r="165" spans="3:6" ht="13.5">
      <c r="C165" s="2"/>
      <c r="D165" s="2"/>
      <c r="E165" s="2"/>
      <c r="F165" s="2"/>
    </row>
    <row r="166" spans="3:6" ht="13.5">
      <c r="C166" s="2"/>
      <c r="D166" s="2"/>
      <c r="E166" s="2"/>
      <c r="F166" s="2"/>
    </row>
    <row r="167" spans="3:6" ht="13.5">
      <c r="C167" s="2"/>
      <c r="D167" s="2"/>
      <c r="E167" s="2"/>
      <c r="F167" s="2"/>
    </row>
    <row r="168" spans="3:6" ht="13.5">
      <c r="C168" s="2"/>
      <c r="D168" s="2"/>
      <c r="E168" s="2"/>
      <c r="F168" s="2"/>
    </row>
    <row r="169" spans="3:6" ht="13.5">
      <c r="C169" s="2"/>
      <c r="D169" s="2"/>
      <c r="E169" s="2"/>
      <c r="F169" s="2"/>
    </row>
    <row r="170" spans="3:6" ht="13.5">
      <c r="C170" s="2"/>
      <c r="D170" s="2"/>
      <c r="E170" s="2"/>
      <c r="F170" s="2"/>
    </row>
    <row r="171" spans="3:6" ht="13.5">
      <c r="C171" s="2"/>
      <c r="D171" s="2"/>
      <c r="E171" s="2"/>
      <c r="F171" s="2"/>
    </row>
    <row r="172" spans="3:6" ht="13.5">
      <c r="C172" s="2"/>
      <c r="D172" s="2"/>
      <c r="E172" s="2"/>
      <c r="F172" s="2"/>
    </row>
    <row r="173" spans="3:6" ht="13.5">
      <c r="C173" s="2"/>
      <c r="D173" s="2"/>
      <c r="E173" s="2"/>
      <c r="F173" s="2"/>
    </row>
    <row r="174" spans="3:6" ht="13.5">
      <c r="C174" s="2"/>
      <c r="D174" s="2"/>
      <c r="E174" s="2"/>
      <c r="F174" s="2"/>
    </row>
    <row r="175" spans="3:6" ht="13.5">
      <c r="C175" s="2"/>
      <c r="D175" s="2"/>
      <c r="E175" s="2"/>
      <c r="F175" s="2"/>
    </row>
    <row r="176" spans="3:6" ht="13.5">
      <c r="C176" s="2"/>
      <c r="D176" s="2"/>
      <c r="E176" s="2"/>
      <c r="F176" s="2"/>
    </row>
    <row r="177" spans="3:6" ht="13.5">
      <c r="C177" s="2"/>
      <c r="D177" s="2"/>
      <c r="E177" s="2"/>
      <c r="F177" s="2"/>
    </row>
    <row r="178" spans="3:6" ht="13.5">
      <c r="C178" s="2"/>
      <c r="D178" s="2"/>
      <c r="E178" s="2"/>
      <c r="F178" s="2"/>
    </row>
    <row r="179" spans="3:6" ht="13.5">
      <c r="C179" s="2"/>
      <c r="D179" s="2"/>
      <c r="E179" s="2"/>
      <c r="F179" s="2"/>
    </row>
    <row r="180" spans="3:6" ht="13.5">
      <c r="C180" s="2"/>
      <c r="D180" s="2"/>
      <c r="E180" s="2"/>
      <c r="F180" s="2"/>
    </row>
    <row r="181" spans="3:6" ht="13.5">
      <c r="C181" s="2"/>
      <c r="D181" s="2"/>
      <c r="E181" s="2"/>
      <c r="F181" s="2"/>
    </row>
    <row r="182" spans="3:6" ht="13.5">
      <c r="C182" s="2"/>
      <c r="D182" s="2"/>
      <c r="E182" s="2"/>
      <c r="F182" s="2"/>
    </row>
    <row r="183" spans="3:6" ht="13.5">
      <c r="C183" s="2"/>
      <c r="D183" s="2"/>
      <c r="E183" s="2"/>
      <c r="F183" s="2"/>
    </row>
    <row r="184" spans="3:6" ht="13.5">
      <c r="C184" s="2"/>
      <c r="D184" s="2"/>
      <c r="E184" s="2"/>
      <c r="F184" s="2"/>
    </row>
    <row r="185" spans="3:6" ht="13.5">
      <c r="C185" s="2"/>
      <c r="D185" s="2"/>
      <c r="E185" s="2"/>
      <c r="F185" s="2"/>
    </row>
    <row r="186" spans="3:6" ht="13.5">
      <c r="C186" s="2"/>
      <c r="D186" s="2"/>
      <c r="E186" s="2"/>
      <c r="F186" s="2"/>
    </row>
    <row r="187" spans="3:6" ht="13.5">
      <c r="C187" s="2"/>
      <c r="D187" s="2"/>
      <c r="E187" s="2"/>
      <c r="F187" s="2"/>
    </row>
    <row r="188" spans="3:6" ht="13.5">
      <c r="C188" s="2"/>
      <c r="D188" s="2"/>
      <c r="E188" s="2"/>
      <c r="F188" s="2"/>
    </row>
    <row r="189" spans="3:6" ht="13.5">
      <c r="C189" s="2"/>
      <c r="D189" s="2"/>
      <c r="E189" s="2"/>
      <c r="F189" s="2"/>
    </row>
    <row r="190" spans="3:6" ht="13.5">
      <c r="C190" s="2"/>
      <c r="D190" s="2"/>
      <c r="E190" s="2"/>
      <c r="F190" s="2"/>
    </row>
    <row r="191" spans="3:6" ht="13.5">
      <c r="C191" s="2"/>
      <c r="D191" s="2"/>
      <c r="E191" s="2"/>
      <c r="F191" s="2"/>
    </row>
    <row r="192" spans="3:6" ht="13.5">
      <c r="C192" s="2"/>
      <c r="D192" s="2"/>
      <c r="E192" s="2"/>
      <c r="F192" s="2"/>
    </row>
    <row r="193" spans="3:6" ht="13.5">
      <c r="C193" s="2"/>
      <c r="D193" s="2"/>
      <c r="E193" s="2"/>
      <c r="F193" s="2"/>
    </row>
    <row r="194" spans="3:6" ht="13.5">
      <c r="C194" s="2"/>
      <c r="D194" s="2"/>
      <c r="E194" s="2"/>
      <c r="F194" s="2"/>
    </row>
    <row r="195" spans="3:6" ht="13.5">
      <c r="C195" s="2"/>
      <c r="D195" s="2"/>
      <c r="E195" s="2"/>
      <c r="F195" s="2"/>
    </row>
    <row r="196" spans="3:6" ht="13.5">
      <c r="C196" s="2"/>
      <c r="D196" s="2"/>
      <c r="E196" s="2"/>
      <c r="F196" s="2"/>
    </row>
    <row r="197" spans="3:6" ht="13.5">
      <c r="C197" s="2"/>
      <c r="D197" s="2"/>
      <c r="E197" s="2"/>
      <c r="F197" s="2"/>
    </row>
    <row r="198" spans="3:6" ht="13.5">
      <c r="C198" s="2"/>
      <c r="D198" s="2"/>
      <c r="E198" s="2"/>
      <c r="F198" s="2"/>
    </row>
    <row r="199" spans="3:6" ht="13.5">
      <c r="C199" s="2"/>
      <c r="D199" s="2"/>
      <c r="E199" s="2"/>
      <c r="F199" s="2"/>
    </row>
    <row r="200" spans="3:6" ht="13.5">
      <c r="C200" s="2"/>
      <c r="D200" s="2"/>
      <c r="E200" s="2"/>
      <c r="F200" s="2"/>
    </row>
    <row r="201" spans="3:6" ht="13.5">
      <c r="C201" s="2"/>
      <c r="D201" s="2"/>
      <c r="E201" s="2"/>
      <c r="F201" s="2"/>
    </row>
    <row r="202" spans="3:6" ht="13.5">
      <c r="C202" s="2"/>
      <c r="D202" s="2"/>
      <c r="E202" s="2"/>
      <c r="F202" s="2"/>
    </row>
    <row r="203" spans="3:6" ht="13.5">
      <c r="C203" s="2"/>
      <c r="D203" s="2"/>
      <c r="E203" s="2"/>
      <c r="F203" s="2"/>
    </row>
    <row r="204" spans="3:6" ht="13.5">
      <c r="C204" s="2"/>
      <c r="D204" s="2"/>
      <c r="E204" s="2"/>
      <c r="F204" s="2"/>
    </row>
    <row r="205" spans="3:6" ht="13.5">
      <c r="C205" s="2"/>
      <c r="D205" s="2"/>
      <c r="E205" s="2"/>
      <c r="F205" s="2"/>
    </row>
    <row r="206" spans="3:6" ht="13.5">
      <c r="C206" s="2"/>
      <c r="D206" s="2"/>
      <c r="E206" s="2"/>
      <c r="F206" s="2"/>
    </row>
    <row r="207" spans="3:6" ht="13.5">
      <c r="C207" s="2"/>
      <c r="D207" s="2"/>
      <c r="E207" s="2"/>
      <c r="F207" s="2"/>
    </row>
    <row r="208" spans="3:6" ht="13.5">
      <c r="C208" s="2"/>
      <c r="D208" s="2"/>
      <c r="E208" s="2"/>
      <c r="F208" s="2"/>
    </row>
    <row r="209" spans="3:6" ht="13.5">
      <c r="C209" s="2"/>
      <c r="D209" s="2"/>
      <c r="E209" s="2"/>
      <c r="F209" s="2"/>
    </row>
    <row r="210" spans="3:6" ht="13.5">
      <c r="C210" s="2"/>
      <c r="D210" s="2"/>
      <c r="E210" s="2"/>
      <c r="F210" s="2"/>
    </row>
    <row r="211" spans="3:6" ht="13.5">
      <c r="C211" s="2"/>
      <c r="D211" s="2"/>
      <c r="E211" s="2"/>
      <c r="F211" s="2"/>
    </row>
    <row r="212" spans="3:6" ht="13.5">
      <c r="C212" s="2"/>
      <c r="D212" s="2"/>
      <c r="E212" s="2"/>
      <c r="F212" s="2"/>
    </row>
    <row r="213" spans="3:6" ht="13.5">
      <c r="C213" s="2"/>
      <c r="D213" s="2"/>
      <c r="E213" s="2"/>
      <c r="F213" s="2"/>
    </row>
    <row r="214" spans="3:6" ht="13.5">
      <c r="C214" s="2"/>
      <c r="D214" s="2"/>
      <c r="E214" s="2"/>
      <c r="F214" s="2"/>
    </row>
    <row r="215" spans="3:6" ht="13.5">
      <c r="C215" s="2"/>
      <c r="D215" s="2"/>
      <c r="E215" s="2"/>
      <c r="F215" s="2"/>
    </row>
    <row r="216" spans="3:6" ht="13.5">
      <c r="C216" s="2"/>
      <c r="D216" s="2"/>
      <c r="E216" s="2"/>
      <c r="F216" s="2"/>
    </row>
    <row r="217" spans="3:6" ht="13.5">
      <c r="C217" s="2"/>
      <c r="D217" s="2"/>
      <c r="E217" s="2"/>
      <c r="F217" s="2"/>
    </row>
    <row r="218" spans="3:6" ht="13.5">
      <c r="C218" s="2"/>
      <c r="D218" s="2"/>
      <c r="E218" s="2"/>
      <c r="F218" s="2"/>
    </row>
    <row r="219" spans="3:6" ht="13.5">
      <c r="C219" s="2"/>
      <c r="D219" s="2"/>
      <c r="E219" s="2"/>
      <c r="F219" s="2"/>
    </row>
    <row r="220" spans="3:6" ht="13.5">
      <c r="C220" s="2"/>
      <c r="D220" s="2"/>
      <c r="E220" s="2"/>
      <c r="F220" s="2"/>
    </row>
    <row r="221" spans="3:6" ht="13.5">
      <c r="C221" s="2"/>
      <c r="D221" s="2"/>
      <c r="E221" s="2"/>
      <c r="F221" s="2"/>
    </row>
    <row r="222" spans="3:6" ht="13.5">
      <c r="C222" s="2"/>
      <c r="D222" s="2"/>
      <c r="E222" s="2"/>
      <c r="F222" s="2"/>
    </row>
    <row r="223" spans="3:6" ht="13.5">
      <c r="C223" s="2"/>
      <c r="D223" s="2"/>
      <c r="E223" s="2"/>
      <c r="F223" s="2"/>
    </row>
    <row r="224" spans="3:6" ht="13.5">
      <c r="C224" s="2"/>
      <c r="D224" s="2"/>
      <c r="E224" s="2"/>
      <c r="F224" s="2"/>
    </row>
    <row r="225" spans="3:6" ht="13.5">
      <c r="C225" s="2"/>
      <c r="D225" s="2"/>
      <c r="E225" s="2"/>
      <c r="F225" s="2"/>
    </row>
    <row r="226" spans="3:6" ht="13.5">
      <c r="C226" s="2"/>
      <c r="D226" s="2"/>
      <c r="E226" s="2"/>
      <c r="F226" s="2"/>
    </row>
    <row r="227" spans="3:6" ht="13.5">
      <c r="C227" s="2"/>
      <c r="D227" s="2"/>
      <c r="E227" s="2"/>
      <c r="F227" s="2"/>
    </row>
    <row r="228" spans="3:6" ht="13.5">
      <c r="C228" s="2"/>
      <c r="D228" s="2"/>
      <c r="E228" s="2"/>
      <c r="F228" s="2"/>
    </row>
    <row r="229" spans="3:6" ht="13.5">
      <c r="C229" s="2"/>
      <c r="D229" s="2"/>
      <c r="E229" s="2"/>
      <c r="F229" s="2"/>
    </row>
    <row r="230" spans="3:6" ht="13.5">
      <c r="C230" s="2"/>
      <c r="D230" s="2"/>
      <c r="E230" s="2"/>
      <c r="F230" s="2"/>
    </row>
    <row r="231" spans="3:6" ht="13.5">
      <c r="C231" s="2"/>
      <c r="D231" s="2"/>
      <c r="E231" s="2"/>
      <c r="F231" s="2"/>
    </row>
    <row r="232" spans="3:6" ht="13.5">
      <c r="C232" s="2"/>
      <c r="D232" s="2"/>
      <c r="E232" s="2"/>
      <c r="F232" s="2"/>
    </row>
    <row r="233" spans="3:6" ht="13.5">
      <c r="C233" s="2"/>
      <c r="D233" s="2"/>
      <c r="E233" s="2"/>
      <c r="F233" s="2"/>
    </row>
    <row r="234" spans="3:6" ht="13.5">
      <c r="C234" s="2"/>
      <c r="D234" s="2"/>
      <c r="E234" s="2"/>
      <c r="F234" s="2"/>
    </row>
    <row r="235" spans="3:6" ht="13.5">
      <c r="C235" s="2"/>
      <c r="D235" s="2"/>
      <c r="E235" s="2"/>
      <c r="F235" s="2"/>
    </row>
    <row r="236" spans="3:6" ht="13.5">
      <c r="C236" s="2"/>
      <c r="D236" s="2"/>
      <c r="E236" s="2"/>
      <c r="F236" s="2"/>
    </row>
    <row r="237" spans="3:6" ht="13.5">
      <c r="C237" s="2"/>
      <c r="D237" s="2"/>
      <c r="E237" s="2"/>
      <c r="F237" s="2"/>
    </row>
    <row r="238" spans="3:6" ht="13.5">
      <c r="C238" s="2"/>
      <c r="D238" s="2"/>
      <c r="E238" s="2"/>
      <c r="F238" s="2"/>
    </row>
    <row r="239" spans="3:6" ht="13.5">
      <c r="C239" s="2"/>
      <c r="D239" s="2"/>
      <c r="E239" s="2"/>
      <c r="F239" s="2"/>
    </row>
    <row r="240" spans="3:6" ht="13.5">
      <c r="C240" s="2"/>
      <c r="D240" s="2"/>
      <c r="E240" s="2"/>
      <c r="F240" s="2"/>
    </row>
    <row r="241" spans="3:6" ht="13.5">
      <c r="C241" s="2"/>
      <c r="D241" s="2"/>
      <c r="E241" s="2"/>
      <c r="F241" s="2"/>
    </row>
    <row r="242" spans="3:6" ht="13.5">
      <c r="C242" s="2"/>
      <c r="D242" s="2"/>
      <c r="E242" s="2"/>
      <c r="F242" s="2"/>
    </row>
    <row r="243" spans="3:6" ht="13.5">
      <c r="C243" s="2"/>
      <c r="D243" s="2"/>
      <c r="E243" s="2"/>
      <c r="F243" s="2"/>
    </row>
    <row r="244" spans="3:6" ht="13.5">
      <c r="C244" s="2"/>
      <c r="D244" s="2"/>
      <c r="E244" s="2"/>
      <c r="F244" s="2"/>
    </row>
    <row r="245" spans="3:6" ht="13.5">
      <c r="C245" s="2"/>
      <c r="D245" s="2"/>
      <c r="E245" s="2"/>
      <c r="F245" s="2"/>
    </row>
    <row r="246" spans="3:6" ht="13.5">
      <c r="C246" s="2"/>
      <c r="D246" s="2"/>
      <c r="E246" s="2"/>
      <c r="F246" s="2"/>
    </row>
    <row r="247" spans="3:6" ht="13.5">
      <c r="C247" s="2"/>
      <c r="D247" s="2"/>
      <c r="E247" s="2"/>
      <c r="F247" s="2"/>
    </row>
    <row r="248" spans="3:6" ht="13.5">
      <c r="C248" s="2"/>
      <c r="D248" s="2"/>
      <c r="E248" s="2"/>
      <c r="F248" s="2"/>
    </row>
    <row r="249" spans="3:6" ht="13.5">
      <c r="C249" s="2"/>
      <c r="D249" s="2"/>
      <c r="E249" s="2"/>
      <c r="F249" s="2"/>
    </row>
    <row r="250" spans="3:6" ht="13.5">
      <c r="C250" s="2"/>
      <c r="D250" s="2"/>
      <c r="E250" s="2"/>
      <c r="F250" s="2"/>
    </row>
    <row r="251" spans="3:6" ht="13.5">
      <c r="C251" s="2"/>
      <c r="D251" s="2"/>
      <c r="E251" s="2"/>
      <c r="F251" s="2"/>
    </row>
    <row r="252" spans="3:6" ht="13.5">
      <c r="C252" s="2"/>
      <c r="D252" s="2"/>
      <c r="E252" s="2"/>
      <c r="F252" s="2"/>
    </row>
    <row r="253" spans="3:6" ht="13.5">
      <c r="C253" s="2"/>
      <c r="D253" s="2"/>
      <c r="E253" s="2"/>
      <c r="F253" s="2"/>
    </row>
    <row r="254" spans="3:6" ht="13.5">
      <c r="C254" s="2"/>
      <c r="D254" s="2"/>
      <c r="E254" s="2"/>
      <c r="F254" s="2"/>
    </row>
    <row r="255" spans="3:6" ht="13.5">
      <c r="C255" s="2"/>
      <c r="D255" s="2"/>
      <c r="E255" s="2"/>
      <c r="F255" s="2"/>
    </row>
    <row r="256" spans="3:6" ht="13.5">
      <c r="C256" s="2"/>
      <c r="D256" s="2"/>
      <c r="E256" s="2"/>
      <c r="F256" s="2"/>
    </row>
    <row r="257" spans="3:6" ht="13.5">
      <c r="C257" s="2"/>
      <c r="D257" s="2"/>
      <c r="E257" s="2"/>
      <c r="F257" s="2"/>
    </row>
    <row r="258" spans="3:6" ht="13.5">
      <c r="C258" s="2"/>
      <c r="D258" s="2"/>
      <c r="E258" s="2"/>
      <c r="F258" s="2"/>
    </row>
    <row r="259" spans="3:6" ht="13.5">
      <c r="C259" s="2"/>
      <c r="D259" s="2"/>
      <c r="E259" s="2"/>
      <c r="F259" s="2"/>
    </row>
    <row r="260" spans="3:6" ht="13.5">
      <c r="C260" s="2"/>
      <c r="D260" s="2"/>
      <c r="E260" s="2"/>
      <c r="F260" s="2"/>
    </row>
    <row r="261" spans="3:6" ht="13.5">
      <c r="C261" s="2"/>
      <c r="D261" s="2"/>
      <c r="E261" s="2"/>
      <c r="F261" s="2"/>
    </row>
    <row r="262" spans="3:6" ht="13.5">
      <c r="C262" s="2"/>
      <c r="D262" s="2"/>
      <c r="E262" s="2"/>
      <c r="F262" s="2"/>
    </row>
    <row r="263" spans="3:6" ht="13.5">
      <c r="C263" s="2"/>
      <c r="D263" s="2"/>
      <c r="E263" s="2"/>
      <c r="F263" s="2"/>
    </row>
    <row r="264" spans="3:6" ht="13.5">
      <c r="C264" s="2"/>
      <c r="D264" s="2"/>
      <c r="E264" s="2"/>
      <c r="F264" s="2"/>
    </row>
    <row r="265" spans="3:6" ht="13.5">
      <c r="C265" s="2"/>
      <c r="D265" s="2"/>
      <c r="E265" s="2"/>
      <c r="F265" s="2"/>
    </row>
    <row r="266" spans="3:6" ht="13.5">
      <c r="C266" s="2"/>
      <c r="D266" s="2"/>
      <c r="E266" s="2"/>
      <c r="F266" s="2"/>
    </row>
    <row r="267" spans="3:6" ht="13.5">
      <c r="C267" s="2"/>
      <c r="D267" s="2"/>
      <c r="E267" s="2"/>
      <c r="F267" s="2"/>
    </row>
    <row r="268" spans="3:6" ht="13.5">
      <c r="C268" s="2"/>
      <c r="D268" s="2"/>
      <c r="E268" s="2"/>
      <c r="F268" s="2"/>
    </row>
    <row r="269" spans="3:6" ht="13.5">
      <c r="C269" s="2"/>
      <c r="D269" s="2"/>
      <c r="E269" s="2"/>
      <c r="F269" s="2"/>
    </row>
    <row r="270" spans="3:6" ht="13.5">
      <c r="C270" s="2"/>
      <c r="D270" s="2"/>
      <c r="E270" s="2"/>
      <c r="F270" s="2"/>
    </row>
    <row r="271" spans="3:6" ht="13.5">
      <c r="C271" s="2"/>
      <c r="D271" s="2"/>
      <c r="E271" s="2"/>
      <c r="F271" s="2"/>
    </row>
    <row r="272" spans="3:6" ht="13.5">
      <c r="C272" s="2"/>
      <c r="D272" s="2"/>
      <c r="E272" s="2"/>
      <c r="F272" s="2"/>
    </row>
    <row r="273" spans="3:6" ht="13.5">
      <c r="C273" s="2"/>
      <c r="D273" s="2"/>
      <c r="E273" s="2"/>
      <c r="F273" s="2"/>
    </row>
    <row r="274" spans="3:6" ht="13.5">
      <c r="C274" s="2"/>
      <c r="D274" s="2"/>
      <c r="E274" s="2"/>
      <c r="F274" s="2"/>
    </row>
    <row r="275" spans="3:6" ht="13.5">
      <c r="C275" s="2"/>
      <c r="D275" s="2"/>
      <c r="E275" s="2"/>
      <c r="F275" s="2"/>
    </row>
    <row r="276" spans="3:6" ht="13.5">
      <c r="C276" s="2"/>
      <c r="D276" s="2"/>
      <c r="E276" s="2"/>
      <c r="F276" s="2"/>
    </row>
    <row r="277" spans="3:6" ht="13.5">
      <c r="C277" s="2"/>
      <c r="D277" s="2"/>
      <c r="E277" s="2"/>
      <c r="F277" s="2"/>
    </row>
    <row r="278" spans="3:6" ht="13.5">
      <c r="C278" s="2"/>
      <c r="D278" s="2"/>
      <c r="E278" s="2"/>
      <c r="F278" s="2"/>
    </row>
    <row r="279" spans="3:6" ht="13.5">
      <c r="C279" s="2"/>
      <c r="D279" s="2"/>
      <c r="E279" s="2"/>
      <c r="F279" s="2"/>
    </row>
    <row r="280" spans="3:6" ht="13.5">
      <c r="C280" s="2"/>
      <c r="D280" s="2"/>
      <c r="E280" s="2"/>
      <c r="F280" s="2"/>
    </row>
    <row r="281" spans="3:6" ht="13.5">
      <c r="C281" s="2"/>
      <c r="D281" s="2"/>
      <c r="E281" s="2"/>
      <c r="F281" s="2"/>
    </row>
    <row r="282" spans="3:6" ht="13.5">
      <c r="C282" s="2"/>
      <c r="D282" s="2"/>
      <c r="E282" s="2"/>
      <c r="F282" s="2"/>
    </row>
    <row r="283" spans="3:6" ht="13.5">
      <c r="C283" s="2"/>
      <c r="D283" s="2"/>
      <c r="E283" s="2"/>
      <c r="F283" s="2"/>
    </row>
    <row r="284" spans="3:6" ht="13.5">
      <c r="C284" s="2"/>
      <c r="D284" s="2"/>
      <c r="E284" s="2"/>
      <c r="F284" s="2"/>
    </row>
    <row r="285" spans="3:6" ht="13.5">
      <c r="C285" s="2"/>
      <c r="D285" s="2"/>
      <c r="E285" s="2"/>
      <c r="F285" s="2"/>
    </row>
    <row r="286" spans="3:6" ht="13.5">
      <c r="C286" s="2"/>
      <c r="D286" s="2"/>
      <c r="E286" s="2"/>
      <c r="F286" s="2"/>
    </row>
    <row r="287" spans="3:6" ht="13.5">
      <c r="C287" s="2"/>
      <c r="D287" s="2"/>
      <c r="E287" s="2"/>
      <c r="F287" s="2"/>
    </row>
    <row r="288" spans="3:6" ht="13.5">
      <c r="C288" s="2"/>
      <c r="D288" s="2"/>
      <c r="E288" s="2"/>
      <c r="F288" s="2"/>
    </row>
    <row r="289" spans="3:6" ht="13.5">
      <c r="C289" s="2"/>
      <c r="D289" s="2"/>
      <c r="E289" s="2"/>
      <c r="F289" s="2"/>
    </row>
    <row r="290" spans="3:6" ht="13.5">
      <c r="C290" s="2"/>
      <c r="D290" s="2"/>
      <c r="E290" s="2"/>
      <c r="F290" s="2"/>
    </row>
    <row r="291" spans="3:6" ht="13.5">
      <c r="C291" s="2"/>
      <c r="D291" s="2"/>
      <c r="E291" s="2"/>
      <c r="F291" s="2"/>
    </row>
    <row r="292" spans="3:6" ht="13.5">
      <c r="C292" s="2"/>
      <c r="D292" s="2"/>
      <c r="E292" s="2"/>
      <c r="F292" s="2"/>
    </row>
    <row r="293" spans="3:6" ht="13.5">
      <c r="C293" s="2"/>
      <c r="D293" s="2"/>
      <c r="E293" s="2"/>
      <c r="F293" s="2"/>
    </row>
    <row r="294" spans="3:6" ht="13.5">
      <c r="C294" s="2"/>
      <c r="D294" s="2"/>
      <c r="E294" s="2"/>
      <c r="F294" s="2"/>
    </row>
    <row r="295" spans="3:6" ht="13.5">
      <c r="C295" s="2"/>
      <c r="D295" s="2"/>
      <c r="E295" s="2"/>
      <c r="F295" s="2"/>
    </row>
    <row r="296" spans="3:6" ht="13.5">
      <c r="C296" s="2"/>
      <c r="D296" s="2"/>
      <c r="E296" s="2"/>
      <c r="F296" s="2"/>
    </row>
    <row r="297" spans="3:6" ht="13.5">
      <c r="C297" s="2"/>
      <c r="D297" s="2"/>
      <c r="E297" s="2"/>
      <c r="F297" s="2"/>
    </row>
    <row r="298" spans="3:6" ht="13.5">
      <c r="C298" s="2"/>
      <c r="D298" s="2"/>
      <c r="E298" s="2"/>
      <c r="F298" s="2"/>
    </row>
    <row r="299" spans="3:6" ht="13.5">
      <c r="C299" s="2"/>
      <c r="D299" s="2"/>
      <c r="E299" s="2"/>
      <c r="F299" s="2"/>
    </row>
    <row r="300" spans="3:6" ht="13.5">
      <c r="C300" s="2"/>
      <c r="D300" s="2"/>
      <c r="E300" s="2"/>
      <c r="F300" s="2"/>
    </row>
    <row r="301" spans="3:6" ht="13.5">
      <c r="C301" s="2"/>
      <c r="D301" s="2"/>
      <c r="E301" s="2"/>
      <c r="F301" s="2"/>
    </row>
    <row r="302" spans="3:6" ht="13.5">
      <c r="C302" s="2"/>
      <c r="D302" s="2"/>
      <c r="E302" s="2"/>
      <c r="F302" s="2"/>
    </row>
    <row r="303" spans="3:6" ht="13.5">
      <c r="C303" s="2"/>
      <c r="D303" s="2"/>
      <c r="E303" s="2"/>
      <c r="F303" s="2"/>
    </row>
    <row r="304" spans="3:6" ht="13.5">
      <c r="C304" s="2"/>
      <c r="D304" s="2"/>
      <c r="E304" s="2"/>
      <c r="F304" s="2"/>
    </row>
    <row r="305" spans="3:6" ht="13.5">
      <c r="C305" s="2"/>
      <c r="D305" s="2"/>
      <c r="E305" s="2"/>
      <c r="F305" s="2"/>
    </row>
    <row r="306" spans="3:6" ht="13.5">
      <c r="C306" s="2"/>
      <c r="D306" s="2"/>
      <c r="E306" s="2"/>
      <c r="F306" s="2"/>
    </row>
    <row r="307" spans="3:6" ht="13.5">
      <c r="C307" s="2"/>
      <c r="D307" s="2"/>
      <c r="E307" s="2"/>
      <c r="F307" s="2"/>
    </row>
    <row r="308" spans="3:6" ht="13.5">
      <c r="C308" s="2"/>
      <c r="D308" s="2"/>
      <c r="E308" s="2"/>
      <c r="F308" s="2"/>
    </row>
    <row r="309" spans="3:6" ht="13.5">
      <c r="C309" s="2"/>
      <c r="D309" s="2"/>
      <c r="E309" s="2"/>
      <c r="F309" s="2"/>
    </row>
    <row r="310" spans="3:6" ht="13.5">
      <c r="C310" s="2"/>
      <c r="D310" s="2"/>
      <c r="E310" s="2"/>
      <c r="F310" s="2"/>
    </row>
    <row r="311" spans="3:6" ht="13.5">
      <c r="C311" s="2"/>
      <c r="D311" s="2"/>
      <c r="E311" s="2"/>
      <c r="F311" s="2"/>
    </row>
    <row r="312" spans="3:6" ht="13.5">
      <c r="C312" s="2"/>
      <c r="D312" s="2"/>
      <c r="E312" s="2"/>
      <c r="F312" s="2"/>
    </row>
    <row r="313" spans="3:6" ht="13.5">
      <c r="C313" s="2"/>
      <c r="D313" s="2"/>
      <c r="E313" s="2"/>
      <c r="F313" s="2"/>
    </row>
    <row r="314" spans="3:6" ht="13.5">
      <c r="C314" s="2"/>
      <c r="D314" s="2"/>
      <c r="E314" s="2"/>
      <c r="F314" s="2"/>
    </row>
    <row r="315" spans="3:6" ht="13.5">
      <c r="C315" s="2"/>
      <c r="D315" s="2"/>
      <c r="E315" s="2"/>
      <c r="F315" s="2"/>
    </row>
    <row r="316" spans="3:6" ht="13.5">
      <c r="C316" s="2"/>
      <c r="D316" s="2"/>
      <c r="E316" s="2"/>
      <c r="F316" s="2"/>
    </row>
    <row r="317" spans="3:6" ht="13.5">
      <c r="C317" s="2"/>
      <c r="D317" s="2"/>
      <c r="E317" s="2"/>
      <c r="F317" s="2"/>
    </row>
    <row r="318" spans="3:6" ht="13.5">
      <c r="C318" s="2"/>
      <c r="D318" s="2"/>
      <c r="E318" s="2"/>
      <c r="F318" s="2"/>
    </row>
    <row r="319" spans="3:6" ht="13.5">
      <c r="C319" s="2"/>
      <c r="D319" s="2"/>
      <c r="E319" s="2"/>
      <c r="F319" s="2"/>
    </row>
    <row r="320" spans="3:6" ht="13.5">
      <c r="C320" s="2"/>
      <c r="D320" s="2"/>
      <c r="E320" s="2"/>
      <c r="F320" s="2"/>
    </row>
    <row r="321" spans="3:6" ht="13.5">
      <c r="C321" s="2"/>
      <c r="D321" s="2"/>
      <c r="E321" s="2"/>
      <c r="F321" s="2"/>
    </row>
    <row r="322" spans="3:6" ht="13.5">
      <c r="C322" s="2"/>
      <c r="D322" s="2"/>
      <c r="E322" s="2"/>
      <c r="F322" s="2"/>
    </row>
    <row r="323" spans="3:6" ht="13.5">
      <c r="C323" s="2"/>
      <c r="D323" s="2"/>
      <c r="E323" s="2"/>
      <c r="F323" s="2"/>
    </row>
    <row r="324" spans="3:6" ht="13.5">
      <c r="C324" s="2"/>
      <c r="D324" s="2"/>
      <c r="E324" s="2"/>
      <c r="F324" s="2"/>
    </row>
    <row r="325" spans="3:6" ht="13.5">
      <c r="C325" s="2"/>
      <c r="D325" s="2"/>
      <c r="E325" s="2"/>
      <c r="F325" s="2"/>
    </row>
    <row r="326" spans="3:6" ht="13.5">
      <c r="C326" s="2"/>
      <c r="D326" s="2"/>
      <c r="E326" s="2"/>
      <c r="F326" s="2"/>
    </row>
    <row r="327" spans="3:6" ht="13.5">
      <c r="C327" s="2"/>
      <c r="D327" s="2"/>
      <c r="E327" s="2"/>
      <c r="F327" s="2"/>
    </row>
    <row r="328" spans="3:6" ht="13.5">
      <c r="C328" s="2"/>
      <c r="D328" s="2"/>
      <c r="E328" s="2"/>
      <c r="F328" s="2"/>
    </row>
    <row r="329" spans="3:6" ht="13.5">
      <c r="C329" s="2"/>
      <c r="D329" s="2"/>
      <c r="E329" s="2"/>
      <c r="F329" s="2"/>
    </row>
    <row r="330" spans="3:6" ht="13.5">
      <c r="C330" s="2"/>
      <c r="D330" s="2"/>
      <c r="E330" s="2"/>
      <c r="F330" s="2"/>
    </row>
    <row r="331" spans="3:6" ht="13.5">
      <c r="C331" s="2"/>
      <c r="D331" s="2"/>
      <c r="E331" s="2"/>
      <c r="F331" s="2"/>
    </row>
    <row r="332" spans="3:6" ht="13.5">
      <c r="C332" s="2"/>
      <c r="D332" s="2"/>
      <c r="E332" s="2"/>
      <c r="F332" s="2"/>
    </row>
    <row r="333" spans="3:6" ht="13.5">
      <c r="C333" s="2"/>
      <c r="D333" s="2"/>
      <c r="E333" s="2"/>
      <c r="F333" s="2"/>
    </row>
    <row r="334" spans="3:6" ht="13.5">
      <c r="C334" s="2"/>
      <c r="D334" s="2"/>
      <c r="E334" s="2"/>
      <c r="F334" s="2"/>
    </row>
    <row r="335" spans="3:6" ht="13.5">
      <c r="C335" s="2"/>
      <c r="D335" s="2"/>
      <c r="E335" s="2"/>
      <c r="F335" s="2"/>
    </row>
    <row r="336" spans="3:6" ht="13.5">
      <c r="C336" s="2"/>
      <c r="D336" s="2"/>
      <c r="E336" s="2"/>
      <c r="F336" s="2"/>
    </row>
    <row r="337" spans="3:6" ht="13.5">
      <c r="C337" s="2"/>
      <c r="D337" s="2"/>
      <c r="E337" s="2"/>
      <c r="F337" s="2"/>
    </row>
    <row r="338" spans="3:6" ht="13.5">
      <c r="C338" s="2"/>
      <c r="D338" s="2"/>
      <c r="E338" s="2"/>
      <c r="F338" s="2"/>
    </row>
    <row r="339" spans="3:6" ht="13.5">
      <c r="C339" s="2"/>
      <c r="D339" s="2"/>
      <c r="E339" s="2"/>
      <c r="F339" s="2"/>
    </row>
    <row r="340" spans="3:6" ht="13.5">
      <c r="C340" s="2"/>
      <c r="D340" s="2"/>
      <c r="E340" s="2"/>
      <c r="F340" s="2"/>
    </row>
    <row r="341" spans="3:6" ht="13.5">
      <c r="C341" s="2"/>
      <c r="D341" s="2"/>
      <c r="E341" s="2"/>
      <c r="F341" s="2"/>
    </row>
    <row r="342" spans="3:6" ht="13.5">
      <c r="C342" s="2"/>
      <c r="D342" s="2"/>
      <c r="E342" s="2"/>
      <c r="F342" s="2"/>
    </row>
    <row r="343" spans="3:6" ht="13.5">
      <c r="C343" s="2"/>
      <c r="D343" s="2"/>
      <c r="E343" s="2"/>
      <c r="F343" s="2"/>
    </row>
    <row r="344" spans="3:6" ht="13.5">
      <c r="C344" s="2"/>
      <c r="D344" s="2"/>
      <c r="E344" s="2"/>
      <c r="F344" s="2"/>
    </row>
    <row r="345" spans="3:6" ht="13.5">
      <c r="C345" s="2"/>
      <c r="D345" s="2"/>
      <c r="E345" s="2"/>
      <c r="F345" s="2"/>
    </row>
    <row r="346" spans="3:6" ht="13.5">
      <c r="C346" s="2"/>
      <c r="D346" s="2"/>
      <c r="E346" s="2"/>
      <c r="F346" s="2"/>
    </row>
    <row r="347" spans="3:6" ht="13.5">
      <c r="C347" s="2"/>
      <c r="D347" s="2"/>
      <c r="E347" s="2"/>
      <c r="F347" s="2"/>
    </row>
    <row r="348" spans="3:6" ht="13.5">
      <c r="C348" s="2"/>
      <c r="D348" s="2"/>
      <c r="E348" s="2"/>
      <c r="F348" s="2"/>
    </row>
    <row r="349" spans="3:6" ht="13.5">
      <c r="C349" s="2"/>
      <c r="D349" s="2"/>
      <c r="E349" s="2"/>
      <c r="F349" s="2"/>
    </row>
    <row r="350" spans="3:6" ht="13.5">
      <c r="C350" s="2"/>
      <c r="D350" s="2"/>
      <c r="E350" s="2"/>
      <c r="F350" s="2"/>
    </row>
    <row r="351" spans="3:6" ht="13.5">
      <c r="C351" s="2"/>
      <c r="D351" s="2"/>
      <c r="E351" s="2"/>
      <c r="F351" s="2"/>
    </row>
    <row r="352" spans="3:6" ht="13.5">
      <c r="C352" s="2"/>
      <c r="D352" s="2"/>
      <c r="E352" s="2"/>
      <c r="F352" s="2"/>
    </row>
    <row r="353" spans="3:6" ht="13.5">
      <c r="C353" s="2"/>
      <c r="D353" s="2"/>
      <c r="E353" s="2"/>
      <c r="F353" s="2"/>
    </row>
    <row r="354" spans="3:6" ht="13.5">
      <c r="C354" s="2"/>
      <c r="D354" s="2"/>
      <c r="E354" s="2"/>
      <c r="F354" s="2"/>
    </row>
    <row r="355" spans="3:6" ht="13.5">
      <c r="C355" s="2"/>
      <c r="D355" s="2"/>
      <c r="E355" s="2"/>
      <c r="F355" s="2"/>
    </row>
    <row r="356" spans="3:6" ht="13.5">
      <c r="C356" s="2"/>
      <c r="D356" s="2"/>
      <c r="E356" s="2"/>
      <c r="F356" s="2"/>
    </row>
    <row r="357" spans="3:6" ht="13.5">
      <c r="C357" s="2"/>
      <c r="D357" s="2"/>
      <c r="E357" s="2"/>
      <c r="F357" s="2"/>
    </row>
    <row r="358" spans="3:6" ht="13.5">
      <c r="C358" s="2"/>
      <c r="D358" s="2"/>
      <c r="E358" s="2"/>
      <c r="F358" s="2"/>
    </row>
    <row r="359" spans="3:6" ht="13.5">
      <c r="C359" s="2"/>
      <c r="D359" s="2"/>
      <c r="E359" s="2"/>
      <c r="F359" s="2"/>
    </row>
    <row r="360" spans="3:6" ht="13.5">
      <c r="C360" s="2"/>
      <c r="D360" s="2"/>
      <c r="E360" s="2"/>
      <c r="F360" s="2"/>
    </row>
    <row r="361" spans="3:6" ht="13.5">
      <c r="C361" s="2"/>
      <c r="D361" s="2"/>
      <c r="E361" s="2"/>
      <c r="F361" s="2"/>
    </row>
    <row r="362" spans="3:6" ht="13.5">
      <c r="C362" s="2"/>
      <c r="D362" s="2"/>
      <c r="E362" s="2"/>
      <c r="F362" s="2"/>
    </row>
    <row r="363" spans="3:6" ht="13.5">
      <c r="C363" s="2"/>
      <c r="D363" s="2"/>
      <c r="E363" s="2"/>
      <c r="F363" s="2"/>
    </row>
    <row r="364" spans="3:6" ht="13.5">
      <c r="C364" s="2"/>
      <c r="D364" s="2"/>
      <c r="E364" s="2"/>
      <c r="F364" s="2"/>
    </row>
    <row r="365" spans="3:6" ht="13.5">
      <c r="C365" s="2"/>
      <c r="D365" s="2"/>
      <c r="E365" s="2"/>
      <c r="F365" s="2"/>
    </row>
    <row r="366" spans="3:6" ht="13.5">
      <c r="C366" s="2"/>
      <c r="D366" s="2"/>
      <c r="E366" s="2"/>
      <c r="F366" s="2"/>
    </row>
    <row r="367" spans="3:6" ht="13.5">
      <c r="C367" s="2"/>
      <c r="D367" s="2"/>
      <c r="E367" s="2"/>
      <c r="F367" s="2"/>
    </row>
    <row r="368" spans="3:6" ht="13.5">
      <c r="C368" s="2"/>
      <c r="D368" s="2"/>
      <c r="E368" s="2"/>
      <c r="F368" s="2"/>
    </row>
    <row r="369" spans="3:6" ht="13.5">
      <c r="C369" s="2"/>
      <c r="D369" s="2"/>
      <c r="E369" s="2"/>
      <c r="F369" s="2"/>
    </row>
    <row r="370" spans="3:6" ht="13.5">
      <c r="C370" s="2"/>
      <c r="D370" s="2"/>
      <c r="E370" s="2"/>
      <c r="F370" s="2"/>
    </row>
    <row r="371" spans="3:6" ht="13.5">
      <c r="C371" s="2"/>
      <c r="D371" s="2"/>
      <c r="E371" s="2"/>
      <c r="F371" s="2"/>
    </row>
    <row r="372" spans="3:6" ht="13.5">
      <c r="C372" s="2"/>
      <c r="D372" s="2"/>
      <c r="E372" s="2"/>
      <c r="F372" s="2"/>
    </row>
    <row r="373" spans="3:6" ht="13.5">
      <c r="C373" s="2"/>
      <c r="D373" s="2"/>
      <c r="E373" s="2"/>
      <c r="F373" s="2"/>
    </row>
    <row r="374" spans="3:7" ht="13.5">
      <c r="C374" s="2"/>
      <c r="D374" s="2"/>
      <c r="E374" s="2"/>
      <c r="F374" s="2"/>
      <c r="G374" s="2"/>
    </row>
    <row r="375" spans="3:7" ht="13.5">
      <c r="C375" s="2"/>
      <c r="D375" s="2"/>
      <c r="E375" s="2"/>
      <c r="F375" s="2"/>
      <c r="G375" s="2"/>
    </row>
    <row r="376" spans="3:7" ht="13.5">
      <c r="C376" s="2"/>
      <c r="D376" s="2"/>
      <c r="E376" s="2"/>
      <c r="F376" s="2"/>
      <c r="G376" s="2"/>
    </row>
    <row r="377" spans="3:7" ht="13.5">
      <c r="C377" s="2"/>
      <c r="D377" s="2"/>
      <c r="E377" s="2"/>
      <c r="F377" s="2"/>
      <c r="G377" s="2"/>
    </row>
    <row r="378" spans="3:7" ht="13.5">
      <c r="C378" s="2"/>
      <c r="D378" s="2"/>
      <c r="E378" s="2"/>
      <c r="F378" s="2"/>
      <c r="G378" s="2"/>
    </row>
    <row r="379" spans="3:7" ht="13.5">
      <c r="C379" s="2"/>
      <c r="D379" s="2"/>
      <c r="E379" s="2"/>
      <c r="F379" s="2"/>
      <c r="G379" s="2"/>
    </row>
    <row r="380" spans="3:7" ht="13.5">
      <c r="C380" s="2"/>
      <c r="D380" s="2"/>
      <c r="E380" s="2"/>
      <c r="F380" s="2"/>
      <c r="G380" s="2"/>
    </row>
    <row r="381" spans="3:7" ht="13.5">
      <c r="C381" s="2"/>
      <c r="D381" s="2"/>
      <c r="E381" s="2"/>
      <c r="F381" s="2"/>
      <c r="G381" s="2"/>
    </row>
    <row r="382" spans="3:7" ht="13.5">
      <c r="C382" s="2"/>
      <c r="D382" s="2"/>
      <c r="E382" s="2"/>
      <c r="F382" s="2"/>
      <c r="G382" s="2"/>
    </row>
    <row r="383" spans="3:7" ht="13.5">
      <c r="C383" s="2"/>
      <c r="D383" s="2"/>
      <c r="E383" s="2"/>
      <c r="F383" s="2"/>
      <c r="G383" s="2"/>
    </row>
    <row r="384" spans="3:7" ht="13.5">
      <c r="C384" s="2"/>
      <c r="D384" s="2"/>
      <c r="E384" s="2"/>
      <c r="F384" s="2"/>
      <c r="G384" s="2"/>
    </row>
    <row r="385" spans="3:7" ht="13.5">
      <c r="C385" s="2"/>
      <c r="D385" s="2"/>
      <c r="E385" s="2"/>
      <c r="F385" s="2"/>
      <c r="G385" s="2"/>
    </row>
    <row r="386" spans="3:7" ht="13.5">
      <c r="C386" s="2"/>
      <c r="D386" s="2"/>
      <c r="E386" s="2"/>
      <c r="F386" s="2"/>
      <c r="G386" s="2"/>
    </row>
    <row r="387" spans="3:7" ht="13.5">
      <c r="C387" s="2"/>
      <c r="D387" s="2"/>
      <c r="E387" s="2"/>
      <c r="F387" s="2"/>
      <c r="G387" s="2"/>
    </row>
    <row r="388" spans="3:7" ht="13.5">
      <c r="C388" s="2"/>
      <c r="D388" s="2"/>
      <c r="E388" s="2"/>
      <c r="F388" s="2"/>
      <c r="G388" s="2"/>
    </row>
    <row r="389" spans="3:7" ht="13.5">
      <c r="C389" s="2"/>
      <c r="D389" s="2"/>
      <c r="E389" s="2"/>
      <c r="F389" s="2"/>
      <c r="G389" s="2"/>
    </row>
    <row r="390" spans="3:7" ht="13.5">
      <c r="C390" s="2"/>
      <c r="D390" s="2"/>
      <c r="E390" s="2"/>
      <c r="F390" s="2"/>
      <c r="G390" s="2"/>
    </row>
    <row r="391" spans="3:7" ht="13.5">
      <c r="C391" s="2"/>
      <c r="D391" s="2"/>
      <c r="E391" s="2"/>
      <c r="F391" s="2"/>
      <c r="G391" s="2"/>
    </row>
    <row r="392" spans="3:7" ht="13.5">
      <c r="C392" s="2"/>
      <c r="D392" s="2"/>
      <c r="E392" s="2"/>
      <c r="F392" s="2"/>
      <c r="G392" s="2"/>
    </row>
    <row r="393" spans="3:7" ht="13.5">
      <c r="C393" s="2"/>
      <c r="D393" s="2"/>
      <c r="E393" s="2"/>
      <c r="F393" s="2"/>
      <c r="G393" s="2"/>
    </row>
    <row r="394" spans="3:7" ht="13.5">
      <c r="C394" s="2"/>
      <c r="D394" s="2"/>
      <c r="E394" s="2"/>
      <c r="F394" s="2"/>
      <c r="G394" s="2"/>
    </row>
    <row r="395" spans="3:7" ht="13.5">
      <c r="C395" s="2"/>
      <c r="D395" s="2"/>
      <c r="E395" s="2"/>
      <c r="F395" s="2"/>
      <c r="G395" s="2"/>
    </row>
    <row r="396" spans="3:7" ht="13.5">
      <c r="C396" s="2"/>
      <c r="D396" s="2"/>
      <c r="E396" s="2"/>
      <c r="F396" s="2"/>
      <c r="G396" s="2"/>
    </row>
    <row r="397" spans="3:7" ht="13.5">
      <c r="C397" s="2"/>
      <c r="D397" s="2"/>
      <c r="E397" s="2"/>
      <c r="F397" s="2"/>
      <c r="G397" s="2"/>
    </row>
    <row r="398" spans="3:7" ht="13.5">
      <c r="C398" s="2"/>
      <c r="D398" s="2"/>
      <c r="E398" s="2"/>
      <c r="F398" s="2"/>
      <c r="G398" s="2"/>
    </row>
    <row r="399" spans="3:7" ht="13.5">
      <c r="C399" s="2"/>
      <c r="D399" s="2"/>
      <c r="E399" s="2"/>
      <c r="F399" s="2"/>
      <c r="G399" s="2"/>
    </row>
    <row r="400" spans="3:7" ht="13.5">
      <c r="C400" s="2"/>
      <c r="D400" s="2"/>
      <c r="E400" s="2"/>
      <c r="F400" s="2"/>
      <c r="G400" s="2"/>
    </row>
    <row r="401" spans="3:7" ht="13.5">
      <c r="C401" s="2"/>
      <c r="D401" s="2"/>
      <c r="E401" s="2"/>
      <c r="F401" s="2"/>
      <c r="G401" s="2"/>
    </row>
    <row r="402" spans="3:7" ht="13.5">
      <c r="C402" s="2"/>
      <c r="D402" s="2"/>
      <c r="E402" s="2"/>
      <c r="F402" s="2"/>
      <c r="G402" s="2"/>
    </row>
    <row r="403" spans="3:7" ht="13.5">
      <c r="C403" s="2"/>
      <c r="D403" s="2"/>
      <c r="E403" s="2"/>
      <c r="F403" s="2"/>
      <c r="G403" s="2"/>
    </row>
    <row r="404" spans="3:7" ht="13.5">
      <c r="C404" s="2"/>
      <c r="D404" s="2"/>
      <c r="E404" s="2"/>
      <c r="F404" s="2"/>
      <c r="G404" s="2"/>
    </row>
    <row r="405" spans="3:7" ht="13.5">
      <c r="C405" s="1"/>
      <c r="D405" s="1"/>
      <c r="E405" s="1"/>
      <c r="F405" s="1"/>
      <c r="G405" s="1"/>
    </row>
    <row r="406" spans="3:7" ht="13.5">
      <c r="C406" s="1"/>
      <c r="D406" s="1"/>
      <c r="E406" s="1"/>
      <c r="F406" s="1"/>
      <c r="G406" s="1"/>
    </row>
    <row r="407" spans="3:7" ht="13.5">
      <c r="C407" s="1"/>
      <c r="D407" s="1"/>
      <c r="E407" s="1"/>
      <c r="F407" s="1"/>
      <c r="G407" s="1"/>
    </row>
    <row r="408" spans="3:7" ht="13.5">
      <c r="C408" s="1"/>
      <c r="D408" s="1"/>
      <c r="E408" s="1"/>
      <c r="F408" s="1"/>
      <c r="G408" s="1"/>
    </row>
    <row r="409" spans="3:7" ht="13.5">
      <c r="C409" s="1"/>
      <c r="D409" s="1"/>
      <c r="E409" s="1"/>
      <c r="F409" s="1"/>
      <c r="G409" s="1"/>
    </row>
    <row r="410" spans="3:7" ht="13.5">
      <c r="C410" s="1"/>
      <c r="D410" s="1"/>
      <c r="E410" s="1"/>
      <c r="F410" s="1"/>
      <c r="G410" s="1"/>
    </row>
    <row r="411" spans="3:7" ht="13.5">
      <c r="C411" s="1"/>
      <c r="D411" s="1"/>
      <c r="E411" s="1"/>
      <c r="F411" s="1"/>
      <c r="G411" s="1"/>
    </row>
    <row r="412" spans="3:7" ht="13.5">
      <c r="C412" s="1"/>
      <c r="D412" s="1"/>
      <c r="E412" s="1"/>
      <c r="F412" s="1"/>
      <c r="G412" s="1"/>
    </row>
    <row r="413" spans="3:7" ht="13.5">
      <c r="C413" s="1"/>
      <c r="D413" s="1"/>
      <c r="E413" s="1"/>
      <c r="F413" s="1"/>
      <c r="G413" s="1"/>
    </row>
    <row r="414" spans="3:7" ht="13.5">
      <c r="C414" s="1"/>
      <c r="D414" s="1"/>
      <c r="E414" s="1"/>
      <c r="F414" s="1"/>
      <c r="G414" s="1"/>
    </row>
    <row r="415" spans="3:7" ht="13.5">
      <c r="C415" s="1"/>
      <c r="D415" s="1"/>
      <c r="E415" s="1"/>
      <c r="F415" s="1"/>
      <c r="G415" s="1"/>
    </row>
    <row r="416" spans="3:7" ht="13.5">
      <c r="C416" s="1"/>
      <c r="D416" s="1"/>
      <c r="E416" s="1"/>
      <c r="F416" s="1"/>
      <c r="G416" s="1"/>
    </row>
    <row r="417" spans="3:7" ht="13.5">
      <c r="C417" s="1"/>
      <c r="D417" s="1"/>
      <c r="E417" s="1"/>
      <c r="F417" s="1"/>
      <c r="G417" s="1"/>
    </row>
    <row r="418" spans="3:7" ht="13.5">
      <c r="C418" s="1"/>
      <c r="D418" s="1"/>
      <c r="E418" s="1"/>
      <c r="F418" s="1"/>
      <c r="G418" s="1"/>
    </row>
    <row r="419" spans="3:7" ht="13.5">
      <c r="C419" s="1"/>
      <c r="D419" s="1"/>
      <c r="E419" s="1"/>
      <c r="F419" s="1"/>
      <c r="G419" s="1"/>
    </row>
    <row r="420" spans="3:7" ht="13.5">
      <c r="C420" s="1"/>
      <c r="D420" s="1"/>
      <c r="E420" s="1"/>
      <c r="F420" s="1"/>
      <c r="G420" s="1"/>
    </row>
    <row r="421" spans="3:7" ht="13.5">
      <c r="C421" s="1"/>
      <c r="D421" s="1"/>
      <c r="E421" s="1"/>
      <c r="F421" s="1"/>
      <c r="G421" s="1"/>
    </row>
    <row r="422" spans="3:7" ht="13.5">
      <c r="C422" s="1"/>
      <c r="D422" s="1"/>
      <c r="E422" s="1"/>
      <c r="F422" s="1"/>
      <c r="G422" s="1"/>
    </row>
    <row r="423" spans="3:7" ht="13.5">
      <c r="C423" s="1"/>
      <c r="D423" s="1"/>
      <c r="E423" s="1"/>
      <c r="F423" s="1"/>
      <c r="G423" s="1"/>
    </row>
    <row r="424" spans="3:7" ht="13.5">
      <c r="C424" s="1"/>
      <c r="D424" s="1"/>
      <c r="E424" s="1"/>
      <c r="F424" s="1"/>
      <c r="G424" s="1"/>
    </row>
    <row r="425" spans="3:7" ht="13.5">
      <c r="C425" s="1"/>
      <c r="D425" s="1"/>
      <c r="E425" s="1"/>
      <c r="F425" s="1"/>
      <c r="G425" s="1"/>
    </row>
    <row r="426" spans="3:7" ht="13.5">
      <c r="C426" s="1"/>
      <c r="D426" s="1"/>
      <c r="E426" s="1"/>
      <c r="F426" s="1"/>
      <c r="G426" s="1"/>
    </row>
    <row r="427" spans="3:7" ht="13.5">
      <c r="C427" s="1"/>
      <c r="D427" s="1"/>
      <c r="E427" s="1"/>
      <c r="F427" s="1"/>
      <c r="G427" s="1"/>
    </row>
    <row r="428" spans="3:7" ht="13.5">
      <c r="C428" s="1"/>
      <c r="D428" s="1"/>
      <c r="E428" s="1"/>
      <c r="F428" s="1"/>
      <c r="G428" s="1"/>
    </row>
    <row r="429" spans="3:7" ht="13.5">
      <c r="C429" s="1"/>
      <c r="D429" s="1"/>
      <c r="E429" s="1"/>
      <c r="F429" s="1"/>
      <c r="G429" s="1"/>
    </row>
    <row r="430" spans="3:7" ht="13.5">
      <c r="C430" s="1"/>
      <c r="D430" s="1"/>
      <c r="E430" s="1"/>
      <c r="F430" s="1"/>
      <c r="G430" s="1"/>
    </row>
    <row r="431" spans="3:7" ht="13.5">
      <c r="C431" s="1"/>
      <c r="D431" s="1"/>
      <c r="E431" s="1"/>
      <c r="F431" s="1"/>
      <c r="G431" s="1"/>
    </row>
    <row r="432" spans="3:7" ht="13.5">
      <c r="C432" s="1"/>
      <c r="D432" s="1"/>
      <c r="E432" s="1"/>
      <c r="F432" s="1"/>
      <c r="G432" s="1"/>
    </row>
    <row r="433" spans="3:7" ht="13.5">
      <c r="C433" s="1"/>
      <c r="D433" s="1"/>
      <c r="E433" s="1"/>
      <c r="F433" s="1"/>
      <c r="G433" s="1"/>
    </row>
    <row r="434" spans="3:7" ht="13.5">
      <c r="C434" s="1"/>
      <c r="D434" s="1"/>
      <c r="E434" s="1"/>
      <c r="F434" s="1"/>
      <c r="G434" s="1"/>
    </row>
    <row r="435" spans="3:7" ht="13.5">
      <c r="C435" s="1"/>
      <c r="D435" s="1"/>
      <c r="E435" s="1"/>
      <c r="F435" s="1"/>
      <c r="G435" s="1"/>
    </row>
    <row r="436" spans="3:7" ht="13.5">
      <c r="C436" s="1"/>
      <c r="D436" s="1"/>
      <c r="E436" s="1"/>
      <c r="F436" s="1"/>
      <c r="G436" s="1"/>
    </row>
    <row r="437" spans="3:7" ht="13.5">
      <c r="C437" s="1"/>
      <c r="D437" s="1"/>
      <c r="E437" s="1"/>
      <c r="F437" s="1"/>
      <c r="G437" s="1"/>
    </row>
    <row r="438" spans="3:7" ht="13.5">
      <c r="C438" s="1"/>
      <c r="D438" s="1"/>
      <c r="E438" s="1"/>
      <c r="F438" s="1"/>
      <c r="G438" s="1"/>
    </row>
    <row r="439" spans="3:7" ht="13.5">
      <c r="C439" s="1"/>
      <c r="D439" s="1"/>
      <c r="E439" s="1"/>
      <c r="F439" s="1"/>
      <c r="G439" s="1"/>
    </row>
    <row r="440" spans="3:7" ht="13.5">
      <c r="C440" s="1"/>
      <c r="D440" s="1"/>
      <c r="E440" s="1"/>
      <c r="F440" s="1"/>
      <c r="G440" s="1"/>
    </row>
    <row r="441" spans="3:7" ht="13.5">
      <c r="C441" s="1"/>
      <c r="D441" s="1"/>
      <c r="E441" s="1"/>
      <c r="F441" s="1"/>
      <c r="G441" s="1"/>
    </row>
    <row r="442" spans="3:7" ht="13.5">
      <c r="C442" s="1"/>
      <c r="D442" s="1"/>
      <c r="E442" s="1"/>
      <c r="F442" s="1"/>
      <c r="G442" s="1"/>
    </row>
    <row r="443" spans="3:7" ht="13.5">
      <c r="C443" s="1"/>
      <c r="D443" s="1"/>
      <c r="E443" s="1"/>
      <c r="F443" s="1"/>
      <c r="G443" s="1"/>
    </row>
    <row r="444" spans="3:7" ht="13.5">
      <c r="C444" s="1"/>
      <c r="D444" s="1"/>
      <c r="E444" s="1"/>
      <c r="F444" s="1"/>
      <c r="G444" s="1"/>
    </row>
    <row r="445" spans="3:7" ht="13.5">
      <c r="C445" s="1"/>
      <c r="D445" s="1"/>
      <c r="E445" s="1"/>
      <c r="F445" s="1"/>
      <c r="G445" s="1"/>
    </row>
    <row r="446" spans="3:7" ht="13.5">
      <c r="C446" s="1"/>
      <c r="D446" s="1"/>
      <c r="E446" s="1"/>
      <c r="F446" s="1"/>
      <c r="G446" s="1"/>
    </row>
    <row r="447" spans="3:7" ht="13.5">
      <c r="C447" s="1"/>
      <c r="D447" s="1"/>
      <c r="E447" s="1"/>
      <c r="F447" s="1"/>
      <c r="G447" s="1"/>
    </row>
    <row r="448" spans="3:7" ht="13.5">
      <c r="C448" s="1"/>
      <c r="D448" s="1"/>
      <c r="E448" s="1"/>
      <c r="F448" s="1"/>
      <c r="G448" s="1"/>
    </row>
    <row r="449" spans="3:7" ht="13.5">
      <c r="C449" s="1"/>
      <c r="D449" s="1"/>
      <c r="E449" s="1"/>
      <c r="F449" s="1"/>
      <c r="G449" s="1"/>
    </row>
    <row r="450" spans="3:7" ht="13.5">
      <c r="C450" s="1"/>
      <c r="D450" s="1"/>
      <c r="E450" s="1"/>
      <c r="F450" s="1"/>
      <c r="G450" s="1"/>
    </row>
    <row r="451" spans="3:7" ht="13.5">
      <c r="C451" s="1"/>
      <c r="D451" s="1"/>
      <c r="E451" s="1"/>
      <c r="F451" s="1"/>
      <c r="G451" s="1"/>
    </row>
    <row r="452" spans="3:7" ht="13.5">
      <c r="C452" s="1"/>
      <c r="D452" s="1"/>
      <c r="E452" s="1"/>
      <c r="F452" s="1"/>
      <c r="G452" s="1"/>
    </row>
    <row r="453" spans="3:7" ht="13.5">
      <c r="C453" s="1"/>
      <c r="D453" s="1"/>
      <c r="E453" s="1"/>
      <c r="F453" s="1"/>
      <c r="G453" s="1"/>
    </row>
    <row r="454" spans="3:7" ht="13.5">
      <c r="C454" s="1"/>
      <c r="D454" s="1"/>
      <c r="E454" s="1"/>
      <c r="F454" s="1"/>
      <c r="G454" s="1"/>
    </row>
    <row r="455" spans="3:7" ht="13.5">
      <c r="C455" s="1"/>
      <c r="D455" s="1"/>
      <c r="E455" s="1"/>
      <c r="F455" s="1"/>
      <c r="G455" s="1"/>
    </row>
    <row r="456" spans="3:7" ht="13.5">
      <c r="C456" s="1"/>
      <c r="D456" s="1"/>
      <c r="E456" s="1"/>
      <c r="F456" s="1"/>
      <c r="G456" s="1"/>
    </row>
    <row r="457" spans="3:7" ht="13.5">
      <c r="C457" s="1"/>
      <c r="D457" s="1"/>
      <c r="E457" s="1"/>
      <c r="F457" s="1"/>
      <c r="G457" s="1"/>
    </row>
    <row r="458" spans="3:7" ht="13.5">
      <c r="C458" s="1"/>
      <c r="D458" s="1"/>
      <c r="E458" s="1"/>
      <c r="F458" s="1"/>
      <c r="G458" s="1"/>
    </row>
    <row r="459" spans="3:7" ht="13.5">
      <c r="C459" s="1"/>
      <c r="D459" s="1"/>
      <c r="E459" s="1"/>
      <c r="F459" s="1"/>
      <c r="G459" s="1"/>
    </row>
    <row r="460" spans="3:7" ht="13.5">
      <c r="C460" s="1"/>
      <c r="D460" s="1"/>
      <c r="E460" s="1"/>
      <c r="F460" s="1"/>
      <c r="G460" s="1"/>
    </row>
    <row r="461" spans="3:7" ht="13.5">
      <c r="C461" s="1"/>
      <c r="D461" s="1"/>
      <c r="E461" s="1"/>
      <c r="F461" s="1"/>
      <c r="G461" s="1"/>
    </row>
    <row r="462" spans="3:7" ht="13.5">
      <c r="C462" s="1"/>
      <c r="D462" s="1"/>
      <c r="E462" s="1"/>
      <c r="F462" s="1"/>
      <c r="G462" s="1"/>
    </row>
    <row r="463" spans="3:7" ht="13.5">
      <c r="C463" s="1"/>
      <c r="D463" s="1"/>
      <c r="E463" s="1"/>
      <c r="F463" s="1"/>
      <c r="G463" s="1"/>
    </row>
    <row r="464" spans="3:7" ht="13.5">
      <c r="C464" s="1"/>
      <c r="D464" s="1"/>
      <c r="E464" s="1"/>
      <c r="F464" s="1"/>
      <c r="G464" s="1"/>
    </row>
    <row r="465" spans="3:7" ht="13.5">
      <c r="C465" s="1"/>
      <c r="D465" s="1"/>
      <c r="E465" s="1"/>
      <c r="F465" s="1"/>
      <c r="G465" s="1"/>
    </row>
    <row r="466" spans="3:7" ht="13.5">
      <c r="C466" s="1"/>
      <c r="D466" s="1"/>
      <c r="E466" s="1"/>
      <c r="F466" s="1"/>
      <c r="G466" s="1"/>
    </row>
  </sheetData>
  <mergeCells count="10">
    <mergeCell ref="O4:O5"/>
    <mergeCell ref="A1:O1"/>
    <mergeCell ref="B4:B5"/>
    <mergeCell ref="A4:A5"/>
    <mergeCell ref="C4:D4"/>
    <mergeCell ref="E4:F4"/>
    <mergeCell ref="G4:H4"/>
    <mergeCell ref="I4:J4"/>
    <mergeCell ref="K4:M4"/>
    <mergeCell ref="N4:N5"/>
  </mergeCells>
  <printOptions/>
  <pageMargins left="0.5" right="0.5" top="0.5" bottom="0.5" header="0" footer="0"/>
  <pageSetup fitToHeight="7" fitToWidth="1" horizontalDpi="600" verticalDpi="6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remeyer</dc:creator>
  <cp:keywords/>
  <dc:description/>
  <cp:lastModifiedBy>Emily Zhao</cp:lastModifiedBy>
  <cp:lastPrinted>2011-03-14T20:31:06Z</cp:lastPrinted>
  <dcterms:created xsi:type="dcterms:W3CDTF">2011-03-10T02:05:05Z</dcterms:created>
  <dcterms:modified xsi:type="dcterms:W3CDTF">2011-03-23T17:05:27Z</dcterms:modified>
  <cp:category/>
  <cp:version/>
  <cp:contentType/>
  <cp:contentStatus/>
</cp:coreProperties>
</file>