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60" yWindow="3700" windowWidth="21660" windowHeight="11520" tabRatio="500" activeTab="0"/>
  </bookViews>
  <sheets>
    <sheet name="finboard.csv" sheetId="1" r:id="rId1"/>
  </sheets>
  <definedNames/>
  <calcPr fullCalcOnLoad="1"/>
</workbook>
</file>

<file path=xl/sharedStrings.xml><?xml version="1.0" encoding="utf-8"?>
<sst xmlns="http://schemas.openxmlformats.org/spreadsheetml/2006/main" count="101" uniqueCount="75">
  <si>
    <t>Not a FinBoard Funded Group</t>
  </si>
  <si>
    <t>5-0-0</t>
  </si>
  <si>
    <t>Exact application, no changes</t>
  </si>
  <si>
    <t>Approach LEF/ARCADE for Event funding</t>
  </si>
  <si>
    <t>No travel funds to Benefit Concernt</t>
  </si>
  <si>
    <t>4-0-1</t>
  </si>
  <si>
    <t>Provide a more detailed budget</t>
  </si>
  <si>
    <t>4-0-1</t>
  </si>
  <si>
    <t>Keeping original numbers</t>
  </si>
  <si>
    <t>Grains of Rice --&gt; LEF</t>
  </si>
  <si>
    <t>4-0-1</t>
  </si>
  <si>
    <t>Application transferred to ARCADE</t>
  </si>
  <si>
    <t>4-0-1</t>
  </si>
  <si>
    <t>No faculty-student dinners</t>
  </si>
  <si>
    <t>5-0-0</t>
  </si>
  <si>
    <t>Keeping original numbers (applied for the wrong term)</t>
  </si>
  <si>
    <t>Keeping original numbers (no change in application)</t>
  </si>
  <si>
    <t>5-0-0</t>
  </si>
  <si>
    <t>Keeping original numbers</t>
  </si>
  <si>
    <t>5-0-0</t>
  </si>
  <si>
    <t>No group honorarium</t>
  </si>
  <si>
    <t>5-0-0</t>
  </si>
  <si>
    <t>IAP Spring 2010 Allocations Appeals</t>
  </si>
  <si>
    <t>African Students Association</t>
  </si>
  <si>
    <t>Anime Club, MIT</t>
  </si>
  <si>
    <t>Association of Puerto Rican Students</t>
  </si>
  <si>
    <t>Brain Trust</t>
  </si>
  <si>
    <t>Logarhythms</t>
  </si>
  <si>
    <t>Movements in Time Dance Company</t>
  </si>
  <si>
    <t>Mujeres Latinas</t>
  </si>
  <si>
    <t>OrigaMIT</t>
  </si>
  <si>
    <t>Biological Engineering - Biomedical Engineering Society (BE-BMES)</t>
  </si>
  <si>
    <t>Panhellenic Association</t>
  </si>
  <si>
    <t>Pershing Rifles C-12 (ABN)</t>
  </si>
  <si>
    <t xml:space="preserve">Sloan Undergraduate Management Association </t>
  </si>
  <si>
    <t>Bhakti Yoga</t>
  </si>
  <si>
    <t>Southeast Asian Service and Leadership Network (SEALNet)</t>
  </si>
  <si>
    <t>Traditional Medicine Society</t>
  </si>
  <si>
    <t>Debate Team</t>
  </si>
  <si>
    <t>Gospel Choir</t>
  </si>
  <si>
    <t>Resonance</t>
  </si>
  <si>
    <t>Casino Rueda Group</t>
  </si>
  <si>
    <t>Flying Club</t>
  </si>
  <si>
    <t>5-0-0</t>
  </si>
  <si>
    <t>No end of year dinner</t>
  </si>
  <si>
    <t>5-0-0</t>
  </si>
  <si>
    <t>No office furniture</t>
  </si>
  <si>
    <t>--</t>
  </si>
  <si>
    <t>5-0-0</t>
  </si>
  <si>
    <t>Capital</t>
  </si>
  <si>
    <t>Events</t>
  </si>
  <si>
    <t>Total</t>
  </si>
  <si>
    <t xml:space="preserve">Total </t>
  </si>
  <si>
    <t>%</t>
  </si>
  <si>
    <t>Request</t>
  </si>
  <si>
    <t>Vote</t>
  </si>
  <si>
    <t>Notes</t>
  </si>
  <si>
    <t>Total</t>
  </si>
  <si>
    <t>Requested</t>
  </si>
  <si>
    <t>Total</t>
  </si>
  <si>
    <t>Allocated</t>
  </si>
  <si>
    <t>Total %</t>
  </si>
  <si>
    <t>South Asian American Students</t>
  </si>
  <si>
    <t>Toons</t>
  </si>
  <si>
    <t>Asian American Association</t>
  </si>
  <si>
    <t>Groups</t>
  </si>
  <si>
    <t>Remaining</t>
  </si>
  <si>
    <t>% Complete</t>
  </si>
  <si>
    <t>Operations</t>
  </si>
  <si>
    <t>Received</t>
  </si>
  <si>
    <t>P&amp;P</t>
  </si>
  <si>
    <t>Group</t>
  </si>
  <si>
    <t>Account No.</t>
  </si>
  <si>
    <t>Requested</t>
  </si>
  <si>
    <t>Y-N-A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</si>
</sst>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General"/>
    <numFmt numFmtId="166" formatCode="_(* #,##0_);_(* \(#,##0\);_(* &quot;-&quot;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 horizontal="right"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41" fontId="0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37" fontId="0" fillId="0" borderId="0" xfId="0" applyNumberFormat="1" applyAlignment="1">
      <alignment wrapText="1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 wrapText="1"/>
    </xf>
    <xf numFmtId="37" fontId="0" fillId="0" borderId="0" xfId="0" applyNumberFormat="1" applyAlignment="1" quotePrefix="1">
      <alignment horizontal="right" wrapText="1"/>
    </xf>
    <xf numFmtId="37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4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00390625" defaultRowHeight="12.75"/>
  <cols>
    <col min="1" max="1" width="53.00390625" style="0" customWidth="1"/>
    <col min="2" max="2" width="12.75390625" style="2" customWidth="1"/>
    <col min="3" max="3" width="0.74609375" style="9" customWidth="1"/>
    <col min="4" max="4" width="10.25390625" style="16" customWidth="1"/>
    <col min="5" max="5" width="10.25390625" style="17" customWidth="1"/>
    <col min="6" max="6" width="10.25390625" style="16" customWidth="1"/>
    <col min="7" max="7" width="10.25390625" style="17" customWidth="1"/>
    <col min="8" max="8" width="10.25390625" style="16" customWidth="1"/>
    <col min="9" max="9" width="10.25390625" style="17" customWidth="1"/>
    <col min="10" max="10" width="10.25390625" style="16" customWidth="1"/>
    <col min="11" max="11" width="10.25390625" style="17" customWidth="1"/>
    <col min="12" max="12" width="0.74609375" style="8" customWidth="1"/>
    <col min="13" max="13" width="10.75390625" style="21" customWidth="1"/>
    <col min="14" max="14" width="10.75390625" style="24" customWidth="1"/>
    <col min="15" max="15" width="10.75390625" style="12" customWidth="1"/>
    <col min="16" max="16" width="0.74609375" style="8" customWidth="1"/>
    <col min="18" max="18" width="51.375" style="0" customWidth="1"/>
  </cols>
  <sheetData>
    <row r="1" spans="1:17" ht="18" customHeight="1">
      <c r="A1" s="3" t="s">
        <v>22</v>
      </c>
      <c r="B1" s="3"/>
      <c r="C1" s="7"/>
      <c r="D1" s="13" t="s">
        <v>68</v>
      </c>
      <c r="E1" s="14" t="s">
        <v>68</v>
      </c>
      <c r="F1" s="13" t="s">
        <v>49</v>
      </c>
      <c r="G1" s="14" t="s">
        <v>49</v>
      </c>
      <c r="H1" s="13" t="s">
        <v>50</v>
      </c>
      <c r="I1" s="14" t="s">
        <v>50</v>
      </c>
      <c r="J1" s="13" t="s">
        <v>70</v>
      </c>
      <c r="K1" s="14" t="s">
        <v>70</v>
      </c>
      <c r="L1" s="5"/>
      <c r="M1" s="18" t="s">
        <v>51</v>
      </c>
      <c r="N1" s="19" t="s">
        <v>52</v>
      </c>
      <c r="O1" s="10" t="s">
        <v>53</v>
      </c>
      <c r="P1" s="6"/>
      <c r="Q1" t="s">
        <v>74</v>
      </c>
    </row>
    <row r="2" spans="1:18" s="1" customFormat="1" ht="18" customHeight="1">
      <c r="A2" s="3" t="s">
        <v>71</v>
      </c>
      <c r="B2" s="3" t="s">
        <v>72</v>
      </c>
      <c r="C2" s="7"/>
      <c r="D2" s="13" t="s">
        <v>73</v>
      </c>
      <c r="E2" s="14" t="s">
        <v>69</v>
      </c>
      <c r="F2" s="13" t="s">
        <v>73</v>
      </c>
      <c r="G2" s="14" t="s">
        <v>69</v>
      </c>
      <c r="H2" s="13" t="s">
        <v>73</v>
      </c>
      <c r="I2" s="14" t="s">
        <v>69</v>
      </c>
      <c r="J2" s="13" t="s">
        <v>73</v>
      </c>
      <c r="K2" s="14" t="s">
        <v>69</v>
      </c>
      <c r="L2" s="5"/>
      <c r="M2" s="18" t="s">
        <v>54</v>
      </c>
      <c r="N2" s="19" t="s">
        <v>69</v>
      </c>
      <c r="O2" s="10" t="s">
        <v>69</v>
      </c>
      <c r="P2" s="6"/>
      <c r="Q2" s="4" t="s">
        <v>55</v>
      </c>
      <c r="R2" t="s">
        <v>56</v>
      </c>
    </row>
    <row r="3" spans="1:16" s="1" customFormat="1" ht="13.5">
      <c r="A3" s="3"/>
      <c r="B3" s="3"/>
      <c r="C3" s="7"/>
      <c r="D3" s="15"/>
      <c r="E3" s="15"/>
      <c r="F3" s="15"/>
      <c r="G3" s="15"/>
      <c r="H3" s="15"/>
      <c r="I3" s="15"/>
      <c r="J3" s="15"/>
      <c r="K3" s="15"/>
      <c r="L3" s="5"/>
      <c r="M3" s="20"/>
      <c r="N3" s="22"/>
      <c r="O3" s="11"/>
      <c r="P3" s="6"/>
    </row>
    <row r="4" spans="1:18" ht="13.5">
      <c r="A4" t="s">
        <v>23</v>
      </c>
      <c r="B4" s="2">
        <v>2720006</v>
      </c>
      <c r="C4" s="7"/>
      <c r="D4" s="26">
        <v>0</v>
      </c>
      <c r="E4" s="26">
        <v>0</v>
      </c>
      <c r="F4" s="26">
        <v>0</v>
      </c>
      <c r="G4" s="26">
        <v>0</v>
      </c>
      <c r="H4" s="26">
        <v>1766</v>
      </c>
      <c r="I4" s="26">
        <v>1066</v>
      </c>
      <c r="J4" s="26">
        <v>0</v>
      </c>
      <c r="K4" s="26">
        <v>100</v>
      </c>
      <c r="L4" s="5"/>
      <c r="M4" s="20">
        <f>D4+F4+H4+J4</f>
        <v>1766</v>
      </c>
      <c r="N4" s="22">
        <f>E4+G4+I4+K4</f>
        <v>1166</v>
      </c>
      <c r="O4" s="11">
        <f>N4/M4</f>
        <v>0.6602491506228766</v>
      </c>
      <c r="P4" s="6"/>
      <c r="Q4" t="s">
        <v>43</v>
      </c>
      <c r="R4" t="s">
        <v>16</v>
      </c>
    </row>
    <row r="5" spans="1:18" ht="13.5">
      <c r="A5" t="s">
        <v>24</v>
      </c>
      <c r="B5" s="2">
        <v>2720025</v>
      </c>
      <c r="C5" s="7"/>
      <c r="D5" s="26">
        <v>44</v>
      </c>
      <c r="E5" s="26">
        <v>0</v>
      </c>
      <c r="F5" s="26">
        <v>2055</v>
      </c>
      <c r="G5" s="26">
        <v>860</v>
      </c>
      <c r="H5" s="26">
        <v>1207</v>
      </c>
      <c r="I5" s="26">
        <v>648</v>
      </c>
      <c r="J5" s="26">
        <v>254</v>
      </c>
      <c r="K5" s="26">
        <v>84</v>
      </c>
      <c r="L5" s="5"/>
      <c r="M5" s="20">
        <f>D5+F5+H5+J5</f>
        <v>3560</v>
      </c>
      <c r="N5" s="22">
        <f>E5+G5+I5+K5</f>
        <v>1592</v>
      </c>
      <c r="O5" s="11">
        <f>N5/M5</f>
        <v>0.44719101123595506</v>
      </c>
      <c r="P5" s="6"/>
      <c r="Q5" t="s">
        <v>7</v>
      </c>
      <c r="R5" t="s">
        <v>8</v>
      </c>
    </row>
    <row r="6" spans="1:18" ht="13.5">
      <c r="A6" t="s">
        <v>64</v>
      </c>
      <c r="B6" s="2">
        <v>2720432</v>
      </c>
      <c r="C6" s="7"/>
      <c r="D6" s="26">
        <v>200</v>
      </c>
      <c r="E6" s="26">
        <v>0</v>
      </c>
      <c r="F6" s="26">
        <v>235</v>
      </c>
      <c r="G6" s="26">
        <v>0</v>
      </c>
      <c r="H6" s="26">
        <v>1700</v>
      </c>
      <c r="I6" s="26">
        <v>1060</v>
      </c>
      <c r="J6" s="26">
        <v>190</v>
      </c>
      <c r="K6" s="26">
        <v>90</v>
      </c>
      <c r="L6" s="5"/>
      <c r="M6" s="20">
        <f>D6+F6+H6+J6</f>
        <v>2325</v>
      </c>
      <c r="N6" s="22">
        <f>E6+G6+I6+K6</f>
        <v>1150</v>
      </c>
      <c r="O6" s="11">
        <f>N6/M6</f>
        <v>0.4946236559139785</v>
      </c>
      <c r="P6" s="6"/>
      <c r="Q6" t="s">
        <v>43</v>
      </c>
      <c r="R6" t="s">
        <v>9</v>
      </c>
    </row>
    <row r="7" spans="1:17" ht="13.5">
      <c r="A7" t="s">
        <v>25</v>
      </c>
      <c r="B7" s="2">
        <v>2720033</v>
      </c>
      <c r="C7" s="7"/>
      <c r="D7" s="26">
        <v>75</v>
      </c>
      <c r="E7" s="26">
        <v>0</v>
      </c>
      <c r="F7" s="26">
        <v>0</v>
      </c>
      <c r="G7" s="26">
        <v>0</v>
      </c>
      <c r="H7" s="26">
        <v>3617</v>
      </c>
      <c r="I7" s="26">
        <v>1205</v>
      </c>
      <c r="J7" s="26">
        <v>82</v>
      </c>
      <c r="K7" s="26">
        <v>72</v>
      </c>
      <c r="L7" s="5"/>
      <c r="M7" s="20">
        <f>D7+F7+H7+J7</f>
        <v>3774</v>
      </c>
      <c r="N7" s="22">
        <f>E7+G7+I7+K7</f>
        <v>1277</v>
      </c>
      <c r="O7" s="11">
        <f>N7/M7</f>
        <v>0.3383677795442501</v>
      </c>
      <c r="P7" s="6"/>
      <c r="Q7" t="s">
        <v>10</v>
      </c>
    </row>
    <row r="8" spans="1:18" ht="13.5">
      <c r="A8" t="s">
        <v>35</v>
      </c>
      <c r="B8" s="2">
        <v>2721083</v>
      </c>
      <c r="C8" s="7"/>
      <c r="D8" s="26">
        <v>2520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200</v>
      </c>
      <c r="K8" s="26">
        <v>0</v>
      </c>
      <c r="L8" s="5"/>
      <c r="M8" s="20">
        <f>D8+F8+H8+J8</f>
        <v>2720</v>
      </c>
      <c r="N8" s="23" t="s">
        <v>47</v>
      </c>
      <c r="O8" s="11" t="e">
        <f>N8/M8</f>
        <v>#VALUE!</v>
      </c>
      <c r="P8" s="6"/>
      <c r="Q8" t="s">
        <v>12</v>
      </c>
      <c r="R8" t="s">
        <v>11</v>
      </c>
    </row>
    <row r="9" spans="1:18" ht="13.5">
      <c r="A9" t="s">
        <v>31</v>
      </c>
      <c r="B9" s="2">
        <v>2720045</v>
      </c>
      <c r="C9" s="7"/>
      <c r="D9" s="26">
        <v>0</v>
      </c>
      <c r="E9" s="26">
        <v>0</v>
      </c>
      <c r="F9" s="26">
        <v>0</v>
      </c>
      <c r="G9" s="26">
        <v>0</v>
      </c>
      <c r="H9" s="26">
        <v>1210</v>
      </c>
      <c r="I9" s="26">
        <v>985</v>
      </c>
      <c r="J9" s="26">
        <v>150</v>
      </c>
      <c r="K9" s="26">
        <v>150</v>
      </c>
      <c r="L9" s="5"/>
      <c r="M9" s="20">
        <f>D9+F9+H9+J9</f>
        <v>1360</v>
      </c>
      <c r="N9" s="22">
        <f>E9+G9+I9+K9</f>
        <v>1135</v>
      </c>
      <c r="O9" s="11">
        <f>N9/M9</f>
        <v>0.8345588235294118</v>
      </c>
      <c r="P9" s="6"/>
      <c r="Q9" t="s">
        <v>43</v>
      </c>
      <c r="R9" t="s">
        <v>13</v>
      </c>
    </row>
    <row r="10" spans="1:18" ht="13.5">
      <c r="A10" t="s">
        <v>26</v>
      </c>
      <c r="B10" s="2">
        <v>2720057</v>
      </c>
      <c r="C10" s="7"/>
      <c r="D10" s="26">
        <v>55</v>
      </c>
      <c r="E10" s="26">
        <v>55</v>
      </c>
      <c r="F10" s="26">
        <v>0</v>
      </c>
      <c r="G10" s="26">
        <v>0</v>
      </c>
      <c r="H10" s="26">
        <v>1257</v>
      </c>
      <c r="I10" s="26">
        <v>587</v>
      </c>
      <c r="J10" s="26">
        <v>108</v>
      </c>
      <c r="K10" s="26">
        <v>108</v>
      </c>
      <c r="L10" s="5"/>
      <c r="M10" s="20">
        <f>D10+F10+H10+J10</f>
        <v>1420</v>
      </c>
      <c r="N10" s="22">
        <f>E10+G10+I10+K10</f>
        <v>750</v>
      </c>
      <c r="O10" s="11">
        <f>N10/M10</f>
        <v>0.528169014084507</v>
      </c>
      <c r="P10" s="6"/>
      <c r="Q10" t="s">
        <v>14</v>
      </c>
      <c r="R10" t="s">
        <v>15</v>
      </c>
    </row>
    <row r="11" spans="1:17" ht="13.5">
      <c r="A11" t="s">
        <v>41</v>
      </c>
      <c r="B11" s="2">
        <v>2720419</v>
      </c>
      <c r="C11" s="7"/>
      <c r="D11" s="26">
        <v>650</v>
      </c>
      <c r="E11" s="26">
        <v>650</v>
      </c>
      <c r="F11" s="26">
        <v>0</v>
      </c>
      <c r="G11" s="26">
        <v>0</v>
      </c>
      <c r="H11" s="26">
        <v>250</v>
      </c>
      <c r="I11" s="26">
        <v>250</v>
      </c>
      <c r="J11" s="26">
        <v>50</v>
      </c>
      <c r="K11" s="26">
        <v>50</v>
      </c>
      <c r="L11" s="5"/>
      <c r="M11" s="20">
        <f>D11+F11+H11+J11</f>
        <v>950</v>
      </c>
      <c r="N11" s="22">
        <f>E11+G11+I11+K11</f>
        <v>950</v>
      </c>
      <c r="O11" s="11">
        <f>N11/M11</f>
        <v>1</v>
      </c>
      <c r="P11" s="6"/>
      <c r="Q11" t="s">
        <v>17</v>
      </c>
    </row>
    <row r="12" spans="1:18" ht="13.5">
      <c r="A12" t="s">
        <v>38</v>
      </c>
      <c r="B12" s="2">
        <v>2259401</v>
      </c>
      <c r="C12" s="7"/>
      <c r="D12" s="26">
        <v>2614</v>
      </c>
      <c r="E12" s="26">
        <v>1000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5"/>
      <c r="M12" s="20">
        <f>D12+F12+H12+J12</f>
        <v>2614</v>
      </c>
      <c r="N12" s="22">
        <f>E12+G12+I12+K12</f>
        <v>1000</v>
      </c>
      <c r="O12" s="11">
        <f>N12/M12</f>
        <v>0.38255547054322875</v>
      </c>
      <c r="P12" s="6"/>
      <c r="Q12" t="s">
        <v>43</v>
      </c>
      <c r="R12" t="s">
        <v>18</v>
      </c>
    </row>
    <row r="13" spans="1:17" ht="13.5">
      <c r="A13" t="s">
        <v>42</v>
      </c>
      <c r="B13" s="2">
        <v>2721059</v>
      </c>
      <c r="C13" s="7"/>
      <c r="D13" s="26">
        <v>0</v>
      </c>
      <c r="E13" s="26">
        <v>0</v>
      </c>
      <c r="F13" s="26">
        <v>100</v>
      </c>
      <c r="G13" s="26">
        <v>100</v>
      </c>
      <c r="H13" s="26">
        <v>650</v>
      </c>
      <c r="I13" s="26">
        <v>650</v>
      </c>
      <c r="J13" s="26">
        <v>25</v>
      </c>
      <c r="K13" s="26">
        <v>25</v>
      </c>
      <c r="L13" s="5"/>
      <c r="M13" s="20">
        <f>D13+F13+H13+J13</f>
        <v>775</v>
      </c>
      <c r="N13" s="22">
        <f>E13+G13+I13+K13</f>
        <v>775</v>
      </c>
      <c r="O13" s="11">
        <f>N13/M13</f>
        <v>1</v>
      </c>
      <c r="P13" s="6"/>
      <c r="Q13" t="s">
        <v>19</v>
      </c>
    </row>
    <row r="14" spans="1:18" ht="13.5">
      <c r="A14" t="s">
        <v>39</v>
      </c>
      <c r="B14" s="2">
        <v>2427100</v>
      </c>
      <c r="C14" s="7"/>
      <c r="D14" s="26">
        <v>1025</v>
      </c>
      <c r="E14" s="26">
        <v>660</v>
      </c>
      <c r="F14" s="26">
        <v>500</v>
      </c>
      <c r="G14" s="26">
        <v>0</v>
      </c>
      <c r="H14" s="26">
        <v>1040</v>
      </c>
      <c r="I14" s="26">
        <v>890</v>
      </c>
      <c r="J14" s="26">
        <v>210</v>
      </c>
      <c r="K14" s="26">
        <v>200</v>
      </c>
      <c r="L14" s="5"/>
      <c r="M14" s="20">
        <f>D14+F14+H14+J14</f>
        <v>2775</v>
      </c>
      <c r="N14" s="22">
        <f>E14+G14+I14+K14</f>
        <v>1750</v>
      </c>
      <c r="O14" s="11">
        <f>N14/M14</f>
        <v>0.6306306306306306</v>
      </c>
      <c r="P14" s="6"/>
      <c r="Q14" t="s">
        <v>21</v>
      </c>
      <c r="R14" t="s">
        <v>20</v>
      </c>
    </row>
    <row r="15" spans="1:17" ht="13.5">
      <c r="A15" t="s">
        <v>27</v>
      </c>
      <c r="B15" s="2">
        <v>2720172</v>
      </c>
      <c r="C15" s="7"/>
      <c r="D15" s="26">
        <v>575</v>
      </c>
      <c r="E15" s="26">
        <v>0</v>
      </c>
      <c r="F15" s="26">
        <v>200</v>
      </c>
      <c r="G15" s="26">
        <v>0</v>
      </c>
      <c r="H15" s="26">
        <v>500</v>
      </c>
      <c r="I15" s="26">
        <v>0</v>
      </c>
      <c r="J15" s="26">
        <v>200</v>
      </c>
      <c r="K15" s="26">
        <v>200</v>
      </c>
      <c r="L15" s="5"/>
      <c r="M15" s="20">
        <f>D15+F15+H15+J15</f>
        <v>1475</v>
      </c>
      <c r="N15" s="22">
        <f>E15+G15+I15+K15</f>
        <v>200</v>
      </c>
      <c r="O15" s="11">
        <f>N15/M15</f>
        <v>0.13559322033898305</v>
      </c>
      <c r="P15" s="6"/>
      <c r="Q15" t="s">
        <v>43</v>
      </c>
    </row>
    <row r="16" spans="1:18" ht="13.5">
      <c r="A16" t="s">
        <v>28</v>
      </c>
      <c r="B16" s="2">
        <v>2720193</v>
      </c>
      <c r="C16" s="7"/>
      <c r="D16" s="26">
        <v>500</v>
      </c>
      <c r="E16" s="26">
        <v>500</v>
      </c>
      <c r="F16" s="26">
        <v>600</v>
      </c>
      <c r="G16" s="26">
        <v>450</v>
      </c>
      <c r="H16" s="26">
        <v>740</v>
      </c>
      <c r="I16" s="26">
        <v>540</v>
      </c>
      <c r="J16" s="26">
        <v>95</v>
      </c>
      <c r="K16" s="26">
        <v>95</v>
      </c>
      <c r="L16" s="5"/>
      <c r="M16" s="20">
        <f>D16+F16+H16+J16</f>
        <v>1935</v>
      </c>
      <c r="N16" s="22">
        <f>E16+G16+I16+K16</f>
        <v>1585</v>
      </c>
      <c r="O16" s="11">
        <f>N16/M16</f>
        <v>0.8191214470284238</v>
      </c>
      <c r="P16" s="6"/>
      <c r="Q16" t="s">
        <v>5</v>
      </c>
      <c r="R16" t="s">
        <v>8</v>
      </c>
    </row>
    <row r="17" spans="1:18" ht="13.5">
      <c r="A17" t="s">
        <v>29</v>
      </c>
      <c r="B17" s="2">
        <v>2720195</v>
      </c>
      <c r="C17" s="7"/>
      <c r="D17" s="26">
        <v>0</v>
      </c>
      <c r="E17" s="26">
        <v>0</v>
      </c>
      <c r="F17" s="26">
        <v>0</v>
      </c>
      <c r="G17" s="26">
        <v>0</v>
      </c>
      <c r="H17" s="26">
        <v>1690</v>
      </c>
      <c r="I17" s="26">
        <v>1200</v>
      </c>
      <c r="J17" s="26">
        <v>20</v>
      </c>
      <c r="K17" s="26">
        <v>20</v>
      </c>
      <c r="L17" s="5"/>
      <c r="M17" s="20">
        <f>D17+F17+H17+J17</f>
        <v>1710</v>
      </c>
      <c r="N17" s="22">
        <f>E17+G17+I17+K17</f>
        <v>1220</v>
      </c>
      <c r="O17" s="11">
        <f>N17/M17</f>
        <v>0.7134502923976608</v>
      </c>
      <c r="P17" s="6"/>
      <c r="Q17" t="s">
        <v>43</v>
      </c>
      <c r="R17" t="s">
        <v>44</v>
      </c>
    </row>
    <row r="18" spans="1:18" ht="13.5">
      <c r="A18" t="s">
        <v>30</v>
      </c>
      <c r="B18" s="2">
        <v>2720208</v>
      </c>
      <c r="C18" s="7"/>
      <c r="D18" s="26">
        <v>105</v>
      </c>
      <c r="E18" s="26">
        <v>105</v>
      </c>
      <c r="F18" s="26">
        <v>215</v>
      </c>
      <c r="G18" s="26">
        <v>110</v>
      </c>
      <c r="H18" s="26">
        <v>445</v>
      </c>
      <c r="I18" s="26">
        <v>400</v>
      </c>
      <c r="J18" s="26">
        <v>0</v>
      </c>
      <c r="K18" s="26">
        <v>100</v>
      </c>
      <c r="L18" s="5"/>
      <c r="M18" s="20">
        <f>D18+F18+H18+J18</f>
        <v>765</v>
      </c>
      <c r="N18" s="22">
        <f>E18+G18+I18+K18</f>
        <v>715</v>
      </c>
      <c r="O18" s="11">
        <f>N18/M18</f>
        <v>0.934640522875817</v>
      </c>
      <c r="P18" s="6"/>
      <c r="Q18" t="s">
        <v>45</v>
      </c>
      <c r="R18" t="s">
        <v>46</v>
      </c>
    </row>
    <row r="19" spans="1:18" ht="13.5">
      <c r="A19" t="s">
        <v>32</v>
      </c>
      <c r="B19" s="2">
        <v>2720211</v>
      </c>
      <c r="C19" s="7"/>
      <c r="D19" s="26">
        <v>0</v>
      </c>
      <c r="E19" s="26">
        <v>0</v>
      </c>
      <c r="F19" s="26">
        <v>0</v>
      </c>
      <c r="G19" s="26">
        <v>0</v>
      </c>
      <c r="H19" s="26">
        <v>3225</v>
      </c>
      <c r="I19" s="26">
        <v>0</v>
      </c>
      <c r="J19" s="26">
        <v>0</v>
      </c>
      <c r="K19" s="26">
        <v>0</v>
      </c>
      <c r="L19" s="5"/>
      <c r="M19" s="20">
        <f>D19+F19+H19+J19</f>
        <v>3225</v>
      </c>
      <c r="N19" s="23" t="s">
        <v>47</v>
      </c>
      <c r="O19" s="11" t="e">
        <f>N19/M19</f>
        <v>#VALUE!</v>
      </c>
      <c r="P19" s="6"/>
      <c r="Q19" t="s">
        <v>48</v>
      </c>
      <c r="R19" t="s">
        <v>0</v>
      </c>
    </row>
    <row r="20" spans="1:17" ht="13.5">
      <c r="A20" t="s">
        <v>33</v>
      </c>
      <c r="B20" s="2">
        <v>2720214</v>
      </c>
      <c r="C20" s="7"/>
      <c r="D20" s="26">
        <v>100</v>
      </c>
      <c r="E20" s="26">
        <v>100</v>
      </c>
      <c r="F20" s="26">
        <v>740</v>
      </c>
      <c r="G20" s="26">
        <v>740</v>
      </c>
      <c r="H20" s="26">
        <v>0</v>
      </c>
      <c r="I20" s="26">
        <v>0</v>
      </c>
      <c r="J20" s="26">
        <v>0</v>
      </c>
      <c r="K20" s="26">
        <v>0</v>
      </c>
      <c r="L20" s="5"/>
      <c r="M20" s="20">
        <f>D20+F20+H20+J20</f>
        <v>840</v>
      </c>
      <c r="N20" s="22">
        <f>E20+G20+I20+K20</f>
        <v>840</v>
      </c>
      <c r="O20" s="11">
        <f>N20/M20</f>
        <v>1</v>
      </c>
      <c r="P20" s="6"/>
      <c r="Q20" t="s">
        <v>1</v>
      </c>
    </row>
    <row r="21" spans="1:17" ht="13.5">
      <c r="A21" t="s">
        <v>40</v>
      </c>
      <c r="B21" s="2">
        <v>2720584</v>
      </c>
      <c r="C21" s="7"/>
      <c r="D21" s="26">
        <v>520</v>
      </c>
      <c r="E21" s="26">
        <v>20</v>
      </c>
      <c r="F21" s="26">
        <v>150</v>
      </c>
      <c r="G21" s="26">
        <v>0</v>
      </c>
      <c r="H21" s="26">
        <v>1900</v>
      </c>
      <c r="I21" s="26">
        <v>900</v>
      </c>
      <c r="J21" s="26">
        <v>1280</v>
      </c>
      <c r="K21" s="26">
        <v>280</v>
      </c>
      <c r="L21" s="5"/>
      <c r="M21" s="20">
        <f>D21+F21+H21+J21</f>
        <v>3850</v>
      </c>
      <c r="N21" s="22">
        <f>E21+G21+I21+K21</f>
        <v>1200</v>
      </c>
      <c r="O21" s="11">
        <f>N21/M21</f>
        <v>0.3116883116883117</v>
      </c>
      <c r="P21" s="6"/>
      <c r="Q21" t="s">
        <v>43</v>
      </c>
    </row>
    <row r="22" spans="1:18" ht="13.5">
      <c r="A22" t="s">
        <v>34</v>
      </c>
      <c r="B22" s="2">
        <v>2720246</v>
      </c>
      <c r="C22" s="7"/>
      <c r="D22" s="26">
        <v>0</v>
      </c>
      <c r="E22" s="26">
        <v>0</v>
      </c>
      <c r="F22" s="26">
        <v>130</v>
      </c>
      <c r="G22" s="26">
        <v>100</v>
      </c>
      <c r="H22" s="26">
        <v>2215</v>
      </c>
      <c r="I22" s="26">
        <v>1000</v>
      </c>
      <c r="J22" s="26">
        <v>160</v>
      </c>
      <c r="K22" s="26">
        <v>160</v>
      </c>
      <c r="L22" s="5"/>
      <c r="M22" s="20">
        <f>D22+F22+H22+J22</f>
        <v>2505</v>
      </c>
      <c r="N22" s="22">
        <f>E22+G22+I22+K22</f>
        <v>1260</v>
      </c>
      <c r="O22" s="11">
        <f>N22/M22</f>
        <v>0.5029940119760479</v>
      </c>
      <c r="P22" s="6"/>
      <c r="Q22" t="s">
        <v>43</v>
      </c>
      <c r="R22" t="s">
        <v>2</v>
      </c>
    </row>
    <row r="23" spans="1:18" ht="13.5">
      <c r="A23" t="s">
        <v>62</v>
      </c>
      <c r="B23" s="2">
        <v>2720234</v>
      </c>
      <c r="C23" s="7"/>
      <c r="D23" s="26">
        <v>75</v>
      </c>
      <c r="E23" s="26">
        <v>75</v>
      </c>
      <c r="F23" s="26">
        <v>0</v>
      </c>
      <c r="G23" s="26">
        <v>0</v>
      </c>
      <c r="H23" s="26">
        <v>3580</v>
      </c>
      <c r="I23" s="26">
        <v>760</v>
      </c>
      <c r="J23" s="26">
        <v>530</v>
      </c>
      <c r="K23" s="26">
        <v>100</v>
      </c>
      <c r="L23" s="5"/>
      <c r="M23" s="20">
        <f>D23+F23+H23+J23</f>
        <v>4185</v>
      </c>
      <c r="N23" s="22">
        <f>E23+G23+I23+K23</f>
        <v>935</v>
      </c>
      <c r="O23" s="11">
        <f>N23/M23</f>
        <v>0.22341696535244923</v>
      </c>
      <c r="P23" s="6"/>
      <c r="Q23" t="s">
        <v>43</v>
      </c>
      <c r="R23" t="s">
        <v>3</v>
      </c>
    </row>
    <row r="24" spans="1:17" ht="13.5">
      <c r="A24" t="s">
        <v>36</v>
      </c>
      <c r="B24" s="2">
        <v>2721181</v>
      </c>
      <c r="C24" s="7"/>
      <c r="D24" s="26">
        <v>310</v>
      </c>
      <c r="E24" s="26">
        <v>310</v>
      </c>
      <c r="F24" s="26">
        <v>0</v>
      </c>
      <c r="G24" s="26">
        <v>0</v>
      </c>
      <c r="H24" s="26">
        <v>500</v>
      </c>
      <c r="I24" s="26">
        <v>500</v>
      </c>
      <c r="J24" s="26">
        <v>70</v>
      </c>
      <c r="K24" s="26">
        <v>70</v>
      </c>
      <c r="L24" s="5"/>
      <c r="M24" s="20">
        <f>D24+F24+H24+J24</f>
        <v>880</v>
      </c>
      <c r="N24" s="22">
        <f>E24+G24+I24+K24</f>
        <v>880</v>
      </c>
      <c r="O24" s="11">
        <f>N24/M24</f>
        <v>1</v>
      </c>
      <c r="P24" s="6"/>
      <c r="Q24" t="s">
        <v>43</v>
      </c>
    </row>
    <row r="25" spans="1:18" ht="13.5">
      <c r="A25" t="s">
        <v>63</v>
      </c>
      <c r="B25" s="2">
        <v>2720273</v>
      </c>
      <c r="C25" s="7"/>
      <c r="D25" s="26">
        <v>536</v>
      </c>
      <c r="E25" s="26">
        <v>236</v>
      </c>
      <c r="F25" s="26">
        <v>0</v>
      </c>
      <c r="G25" s="26">
        <v>0</v>
      </c>
      <c r="H25" s="26">
        <v>650</v>
      </c>
      <c r="I25" s="26">
        <v>650</v>
      </c>
      <c r="J25" s="26">
        <v>0</v>
      </c>
      <c r="K25" s="26">
        <v>0</v>
      </c>
      <c r="L25" s="5"/>
      <c r="M25" s="20">
        <f>D25+F25+H25+J25</f>
        <v>1186</v>
      </c>
      <c r="N25" s="22">
        <f>E25+G25+I25+K25</f>
        <v>886</v>
      </c>
      <c r="O25" s="11">
        <f>N25/M25</f>
        <v>0.7470489038785835</v>
      </c>
      <c r="P25" s="6"/>
      <c r="Q25" t="s">
        <v>5</v>
      </c>
      <c r="R25" t="s">
        <v>4</v>
      </c>
    </row>
    <row r="26" spans="1:18" ht="13.5">
      <c r="A26" t="s">
        <v>37</v>
      </c>
      <c r="B26" s="2">
        <v>2721214</v>
      </c>
      <c r="C26" s="7"/>
      <c r="D26" s="26">
        <v>0</v>
      </c>
      <c r="E26" s="26">
        <v>0</v>
      </c>
      <c r="F26" s="26">
        <v>0</v>
      </c>
      <c r="G26" s="26">
        <v>0</v>
      </c>
      <c r="H26" s="26">
        <v>720</v>
      </c>
      <c r="I26" s="26">
        <v>360</v>
      </c>
      <c r="J26" s="26">
        <v>640</v>
      </c>
      <c r="K26" s="26">
        <v>200</v>
      </c>
      <c r="L26" s="5"/>
      <c r="M26" s="20">
        <f>D26+F26+H26+J26</f>
        <v>1360</v>
      </c>
      <c r="N26" s="22">
        <f>E26+G26+I26+K26</f>
        <v>560</v>
      </c>
      <c r="O26" s="11">
        <f>N26/M26</f>
        <v>0.4117647058823529</v>
      </c>
      <c r="P26" s="6"/>
      <c r="Q26" t="s">
        <v>43</v>
      </c>
      <c r="R26" t="s">
        <v>6</v>
      </c>
    </row>
    <row r="28" spans="13:15" ht="12.75">
      <c r="M28" s="21" t="s">
        <v>57</v>
      </c>
      <c r="N28" s="24" t="s">
        <v>59</v>
      </c>
      <c r="O28" s="25" t="s">
        <v>61</v>
      </c>
    </row>
    <row r="29" spans="13:15" ht="12.75">
      <c r="M29" s="21" t="s">
        <v>58</v>
      </c>
      <c r="N29" s="24" t="s">
        <v>60</v>
      </c>
      <c r="O29" s="25" t="s">
        <v>60</v>
      </c>
    </row>
    <row r="30" spans="13:15" ht="12.75">
      <c r="M30" s="21">
        <f>SUM(M4:M26)</f>
        <v>47955</v>
      </c>
      <c r="N30" s="24">
        <f>SUM(N4:N26)</f>
        <v>21826</v>
      </c>
      <c r="O30" s="25">
        <f>N30/M30</f>
        <v>0.4551350224168491</v>
      </c>
    </row>
    <row r="31" ht="12.75">
      <c r="O31" s="25"/>
    </row>
    <row r="32" spans="13:15" ht="12.75">
      <c r="M32" s="21" t="s">
        <v>65</v>
      </c>
      <c r="N32" s="24" t="s">
        <v>66</v>
      </c>
      <c r="O32" s="25" t="s">
        <v>67</v>
      </c>
    </row>
    <row r="33" spans="13:15" ht="12.75">
      <c r="M33" s="21">
        <v>23</v>
      </c>
      <c r="N33" s="24">
        <f>COUNTIF(N4:N26,0)</f>
        <v>0</v>
      </c>
      <c r="O33" s="12">
        <f>(M33-N33)/M33</f>
        <v>1</v>
      </c>
    </row>
  </sheetData>
  <printOptions/>
  <pageMargins left="0.75" right="0.75" top="1" bottom="1" header="0.5" footer="0.5"/>
  <pageSetup fitToHeight="2" fitToWidth="1" orientation="landscape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Jarrell Johnson</dc:creator>
  <cp:keywords/>
  <dc:description/>
  <cp:lastModifiedBy>Jarrell Johnson</cp:lastModifiedBy>
  <cp:lastPrinted>2009-12-06T21:30:15Z</cp:lastPrinted>
  <dcterms:created xsi:type="dcterms:W3CDTF">2009-12-06T14:57:39Z</dcterms:created>
  <dcterms:modified xsi:type="dcterms:W3CDTF">2010-02-20T16:11:31Z</dcterms:modified>
  <cp:category/>
  <cp:version/>
  <cp:contentType/>
  <cp:contentStatus/>
</cp:coreProperties>
</file>